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SERVICIOS\LIMPIEZA\POR DEPENDENCIA\"/>
    </mc:Choice>
  </mc:AlternateContent>
  <bookViews>
    <workbookView xWindow="0" yWindow="0" windowWidth="28800" windowHeight="12210"/>
  </bookViews>
  <sheets>
    <sheet name="S.B." sheetId="1" r:id="rId1"/>
  </sheets>
  <definedNames>
    <definedName name="_xlnm.Print_Area" localSheetId="0">S.B.!$A$1:$X$62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7" i="1" l="1"/>
  <c r="M56" i="1"/>
  <c r="M55" i="1"/>
  <c r="M59" i="1" s="1"/>
  <c r="E44" i="1"/>
  <c r="S42" i="1"/>
  <c r="R42" i="1"/>
  <c r="Q42" i="1"/>
  <c r="P42" i="1"/>
  <c r="O42" i="1"/>
  <c r="N42" i="1"/>
  <c r="M42" i="1"/>
  <c r="L42" i="1"/>
  <c r="K42" i="1"/>
  <c r="J42" i="1"/>
  <c r="I42" i="1"/>
  <c r="G42" i="1"/>
  <c r="T42" i="1" s="1"/>
  <c r="S41" i="1"/>
  <c r="R41" i="1"/>
  <c r="Q41" i="1"/>
  <c r="P41" i="1"/>
  <c r="O41" i="1"/>
  <c r="N41" i="1"/>
  <c r="M41" i="1"/>
  <c r="G41" i="1"/>
  <c r="L41" i="1" s="1"/>
  <c r="S36" i="1"/>
  <c r="R36" i="1"/>
  <c r="Q36" i="1"/>
  <c r="G36" i="1"/>
  <c r="P36" i="1" s="1"/>
  <c r="T31" i="1"/>
  <c r="G31" i="1"/>
  <c r="S31" i="1" s="1"/>
  <c r="Q26" i="1"/>
  <c r="P26" i="1"/>
  <c r="O26" i="1"/>
  <c r="N26" i="1"/>
  <c r="M26" i="1"/>
  <c r="L26" i="1"/>
  <c r="K26" i="1"/>
  <c r="J26" i="1"/>
  <c r="G26" i="1"/>
  <c r="I26" i="1" s="1"/>
  <c r="T21" i="1"/>
  <c r="S21" i="1"/>
  <c r="R21" i="1"/>
  <c r="Q21" i="1"/>
  <c r="P21" i="1"/>
  <c r="O21" i="1"/>
  <c r="N21" i="1"/>
  <c r="M21" i="1"/>
  <c r="L21" i="1"/>
  <c r="K21" i="1"/>
  <c r="V21" i="1" s="1"/>
  <c r="J21" i="1"/>
  <c r="I21" i="1"/>
  <c r="S20" i="1"/>
  <c r="R20" i="1"/>
  <c r="Q20" i="1"/>
  <c r="P20" i="1"/>
  <c r="O20" i="1"/>
  <c r="N20" i="1"/>
  <c r="G20" i="1"/>
  <c r="M20" i="1" s="1"/>
  <c r="T19" i="1"/>
  <c r="S19" i="1"/>
  <c r="R19" i="1"/>
  <c r="Q19" i="1"/>
  <c r="G19" i="1"/>
  <c r="P19" i="1" s="1"/>
  <c r="T18" i="1"/>
  <c r="S18" i="1"/>
  <c r="G18" i="1"/>
  <c r="R18" i="1" s="1"/>
  <c r="V14" i="1"/>
  <c r="V13" i="1"/>
  <c r="V12" i="1"/>
  <c r="V11" i="1"/>
  <c r="V10" i="1"/>
  <c r="V42" i="1" l="1"/>
  <c r="I31" i="1"/>
  <c r="J31" i="1"/>
  <c r="K31" i="1"/>
  <c r="I19" i="1"/>
  <c r="L31" i="1"/>
  <c r="I36" i="1"/>
  <c r="M31" i="1"/>
  <c r="M18" i="1"/>
  <c r="K19" i="1"/>
  <c r="I20" i="1"/>
  <c r="N31" i="1"/>
  <c r="K36" i="1"/>
  <c r="T41" i="1"/>
  <c r="N18" i="1"/>
  <c r="L19" i="1"/>
  <c r="J20" i="1"/>
  <c r="V20" i="1" s="1"/>
  <c r="R26" i="1"/>
  <c r="R47" i="1" s="1"/>
  <c r="O31" i="1"/>
  <c r="L36" i="1"/>
  <c r="I41" i="1"/>
  <c r="O18" i="1"/>
  <c r="M19" i="1"/>
  <c r="K20" i="1"/>
  <c r="S26" i="1"/>
  <c r="S47" i="1" s="1"/>
  <c r="P31" i="1"/>
  <c r="M36" i="1"/>
  <c r="J41" i="1"/>
  <c r="J18" i="1"/>
  <c r="T36" i="1"/>
  <c r="K18" i="1"/>
  <c r="K47" i="1" s="1"/>
  <c r="L18" i="1"/>
  <c r="J19" i="1"/>
  <c r="T20" i="1"/>
  <c r="T47" i="1" s="1"/>
  <c r="J36" i="1"/>
  <c r="P18" i="1"/>
  <c r="N19" i="1"/>
  <c r="L20" i="1"/>
  <c r="I18" i="1"/>
  <c r="T26" i="1"/>
  <c r="Q31" i="1"/>
  <c r="N36" i="1"/>
  <c r="K41" i="1"/>
  <c r="Q18" i="1"/>
  <c r="Q47" i="1" s="1"/>
  <c r="O19" i="1"/>
  <c r="R31" i="1"/>
  <c r="O36" i="1"/>
  <c r="J47" i="1" l="1"/>
  <c r="V18" i="1"/>
  <c r="L47" i="1"/>
  <c r="V41" i="1"/>
  <c r="V43" i="1" s="1"/>
  <c r="I47" i="1"/>
  <c r="P47" i="1"/>
  <c r="V36" i="1"/>
  <c r="V37" i="1" s="1"/>
  <c r="O57" i="1" s="1"/>
  <c r="V26" i="1"/>
  <c r="V27" i="1" s="1"/>
  <c r="O55" i="1" s="1"/>
  <c r="N47" i="1"/>
  <c r="O47" i="1"/>
  <c r="V31" i="1"/>
  <c r="V32" i="1" s="1"/>
  <c r="O56" i="1" s="1"/>
  <c r="V19" i="1"/>
  <c r="M47" i="1"/>
  <c r="O58" i="1" l="1"/>
  <c r="V45" i="1"/>
  <c r="V22" i="1"/>
  <c r="O54" i="1" s="1"/>
  <c r="O59" i="1" s="1"/>
  <c r="V47" i="1"/>
</calcChain>
</file>

<file path=xl/sharedStrings.xml><?xml version="1.0" encoding="utf-8"?>
<sst xmlns="http://schemas.openxmlformats.org/spreadsheetml/2006/main" count="171" uniqueCount="73">
  <si>
    <t>OFICIALIA MAYOR DE GOBIERNO</t>
  </si>
  <si>
    <t>DIRECCION DE SERVICIOS GENERALES</t>
  </si>
  <si>
    <t>SUBDIRECCION DE SERVICIOS GENERALES</t>
  </si>
  <si>
    <t>CALCULO DEL SERVICIO DE LIMPIEZA PARA EL PERIODO DEL 03 DE MARZO AL 31 DE DICIEMBRE DE 2023</t>
  </si>
  <si>
    <t>SECRETARÍA DE BIENESTAR</t>
  </si>
  <si>
    <t xml:space="preserve">DIAS DE SERVICIO 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</si>
  <si>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</si>
  <si>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</si>
  <si>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</si>
  <si>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</si>
  <si>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</si>
  <si>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</si>
  <si>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</si>
  <si>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</si>
  <si>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</si>
  <si>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</si>
  <si>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</si>
  <si>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</si>
  <si>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DIAS      MAR-DIC</t>
  </si>
  <si>
    <t>LUNES-VIERNES</t>
  </si>
  <si>
    <t>LUNES, MIERCOLES Y VIERNES</t>
  </si>
  <si>
    <t>MARTES Y JUEVES</t>
  </si>
  <si>
    <t>MARTES Y VIERNES</t>
  </si>
  <si>
    <t>PARTIDA</t>
  </si>
  <si>
    <t>UBICACION</t>
  </si>
  <si>
    <t>DIRECCIÓN</t>
  </si>
  <si>
    <t>HORARIOS</t>
  </si>
  <si>
    <t>PERSONAL SOLICITADO</t>
  </si>
  <si>
    <t>HORAS POR DIA POR PERSONA</t>
  </si>
  <si>
    <t>HORAS DIARIAS POR TURNO</t>
  </si>
  <si>
    <t xml:space="preserve">TOTAL HORAS </t>
  </si>
  <si>
    <t>MEXICALI</t>
  </si>
  <si>
    <t>OFICINA CENTRAL PODER EJECUTIVO</t>
  </si>
  <si>
    <t>CALZADA INDEPENDENCIA Y AVENIDA DE LOS HÉROES #994. EDIFICIO DEL PODER EJECUTIVO.</t>
  </si>
  <si>
    <t>Lunes a viernes
6:00 a 12:00</t>
  </si>
  <si>
    <t xml:space="preserve">OFICINA CENTRAL (SOTANO) </t>
  </si>
  <si>
    <t>CALZADA INDEPENDENCIA Y HÉROES #994. EDIFICIO DEL PODER EJECUTIVO.</t>
  </si>
  <si>
    <t>Martes y Viernes
8:00 a 9:00</t>
  </si>
  <si>
    <t>EXTERNA COL. GUAJARDO</t>
  </si>
  <si>
    <t>Lunes a Viernes
8:00 a 10:00</t>
  </si>
  <si>
    <t xml:space="preserve">PLAZA BAJA CALIFORNIA LOCAL 1-A </t>
  </si>
  <si>
    <t xml:space="preserve">CALLE CALAFIA No. 1115. </t>
  </si>
  <si>
    <t>Lunes a viernes
8:00 a 11:00</t>
  </si>
  <si>
    <t>SUMA MEXICALI</t>
  </si>
  <si>
    <t>TECATE</t>
  </si>
  <si>
    <t>OFICINAS DE GOBIERNO TECATE</t>
  </si>
  <si>
    <t>MISION SANTO DOMINGO #1016</t>
  </si>
  <si>
    <t>Lunes, Miercoles y Viernes
8:00 a 11:00</t>
  </si>
  <si>
    <t>SUMA TECATE</t>
  </si>
  <si>
    <t>ENSENADA</t>
  </si>
  <si>
    <t>OFICINAS DE GOBIERNO ENSENADA</t>
  </si>
  <si>
    <t>Lunes, Miercoles y Viernes
8:00 a 10:00</t>
  </si>
  <si>
    <t>SUMA ENSENADA</t>
  </si>
  <si>
    <t>ROSARITO</t>
  </si>
  <si>
    <t>OFICINAS DE GOBIERNO ROSARITO</t>
  </si>
  <si>
    <t>Martes y Jueves
8:00 a 10:00</t>
  </si>
  <si>
    <t>SUMA ROSARITO</t>
  </si>
  <si>
    <t>TIJUANA</t>
  </si>
  <si>
    <t>OFICINAS DE GOBIERNO TIJUANA (DIEGO RIVERA)</t>
  </si>
  <si>
    <t>AV. VÍA RÁPIDA PONIENTE, ESQUINA CON DIEGO RIVERA, ZONA URBANA RÍO TIJUANA</t>
  </si>
  <si>
    <t>OFICINAS DE GOBIERNO TIJUANA  (PLAZA PATRIA)</t>
  </si>
  <si>
    <t>BLVD. GUSTAVO DÍAZ ORDAZ  #12649, EL PARAISO, 22106, TIJUANA.</t>
  </si>
  <si>
    <t>Lunes a viernes
8:00 a 13:00</t>
  </si>
  <si>
    <t>SUMA TIJUANA</t>
  </si>
  <si>
    <t>SUMA ESTATAL</t>
  </si>
  <si>
    <t>RESUMEN  SECRETARIA DE BIENESTAR</t>
  </si>
  <si>
    <t>PARTIDAS</t>
  </si>
  <si>
    <t>TOTAL HORAS</t>
  </si>
  <si>
    <t>PRECIO /HORA</t>
  </si>
  <si>
    <t>IMPORTE SIN IVA</t>
  </si>
  <si>
    <t>IMPORTE CON IVA</t>
  </si>
  <si>
    <t xml:space="preserve">MEXICALI                                                                        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</si>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</sst>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8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5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Fill="1" applyBorder="1" applyAlignment="1"/>
    <xf numFmtId="0" fontId="6" fillId="0" borderId="0" xfId="0" applyFont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3" fontId="8" fillId="3" borderId="2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center" vertical="center" wrapText="1"/>
    </xf>
    <xf numFmtId="3" fontId="8" fillId="0" borderId="7" xfId="0" applyNumberFormat="1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0" borderId="0" xfId="0" applyNumberFormat="1" applyFont="1" applyFill="1" applyBorder="1" applyAlignment="1">
      <alignment horizontal="center" vertical="center" wrapText="1"/>
    </xf>
    <xf numFmtId="3" fontId="8" fillId="0" borderId="4" xfId="0" applyNumberFormat="1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3" fontId="9" fillId="5" borderId="3" xfId="0" applyNumberFormat="1" applyFont="1" applyFill="1" applyBorder="1" applyAlignment="1">
      <alignment horizontal="center" vertical="center" wrapText="1"/>
    </xf>
    <xf numFmtId="3" fontId="9" fillId="5" borderId="2" xfId="0" applyNumberFormat="1" applyFont="1" applyFill="1" applyBorder="1" applyAlignment="1">
      <alignment horizontal="center" vertical="center" wrapText="1"/>
    </xf>
    <xf numFmtId="3" fontId="9" fillId="5" borderId="4" xfId="0" applyNumberFormat="1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3" fontId="9" fillId="6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3" fontId="0" fillId="0" borderId="0" xfId="0" applyNumberFormat="1" applyAlignment="1">
      <alignment horizontal="center" vertical="top"/>
    </xf>
    <xf numFmtId="0" fontId="10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2" xfId="0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12" fillId="3" borderId="2" xfId="0" applyFont="1" applyFill="1" applyBorder="1" applyAlignment="1">
      <alignment horizontal="center" wrapText="1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3" fontId="16" fillId="3" borderId="3" xfId="0" applyNumberFormat="1" applyFont="1" applyFill="1" applyBorder="1" applyAlignment="1">
      <alignment horizontal="center" vertical="center" wrapText="1"/>
    </xf>
    <xf numFmtId="3" fontId="16" fillId="3" borderId="2" xfId="0" applyNumberFormat="1" applyFont="1" applyFill="1" applyBorder="1" applyAlignment="1">
      <alignment horizontal="center" vertical="center" wrapText="1"/>
    </xf>
    <xf numFmtId="3" fontId="16" fillId="3" borderId="4" xfId="0" applyNumberFormat="1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6" borderId="2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3" fontId="16" fillId="3" borderId="13" xfId="0" applyNumberFormat="1" applyFont="1" applyFill="1" applyBorder="1" applyAlignment="1">
      <alignment horizontal="center" vertical="center" wrapText="1"/>
    </xf>
    <xf numFmtId="3" fontId="16" fillId="3" borderId="14" xfId="0" applyNumberFormat="1" applyFont="1" applyFill="1" applyBorder="1" applyAlignment="1">
      <alignment horizontal="center" vertical="center" wrapText="1"/>
    </xf>
    <xf numFmtId="3" fontId="16" fillId="3" borderId="7" xfId="0" applyNumberFormat="1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/>
    </xf>
    <xf numFmtId="0" fontId="12" fillId="0" borderId="20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2" fillId="7" borderId="14" xfId="0" applyFont="1" applyFill="1" applyBorder="1" applyAlignment="1">
      <alignment horizontal="center" wrapText="1"/>
    </xf>
    <xf numFmtId="0" fontId="15" fillId="0" borderId="14" xfId="0" applyFont="1" applyBorder="1" applyAlignment="1">
      <alignment horizontal="center" vertical="center"/>
    </xf>
    <xf numFmtId="3" fontId="19" fillId="7" borderId="13" xfId="0" applyNumberFormat="1" applyFont="1" applyFill="1" applyBorder="1" applyAlignment="1">
      <alignment horizontal="center" vertical="center" wrapText="1"/>
    </xf>
    <xf numFmtId="3" fontId="19" fillId="7" borderId="14" xfId="0" applyNumberFormat="1" applyFont="1" applyFill="1" applyBorder="1" applyAlignment="1">
      <alignment horizontal="center" vertical="center" wrapText="1"/>
    </xf>
    <xf numFmtId="3" fontId="19" fillId="7" borderId="7" xfId="0" applyNumberFormat="1" applyFont="1" applyFill="1" applyBorder="1" applyAlignment="1">
      <alignment horizontal="center" vertical="center" wrapText="1"/>
    </xf>
    <xf numFmtId="3" fontId="0" fillId="0" borderId="14" xfId="0" applyNumberFormat="1" applyBorder="1" applyAlignment="1">
      <alignment horizontal="center" vertical="center"/>
    </xf>
    <xf numFmtId="0" fontId="0" fillId="0" borderId="15" xfId="0" applyBorder="1"/>
    <xf numFmtId="0" fontId="18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/>
    </xf>
    <xf numFmtId="0" fontId="15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/>
    </xf>
    <xf numFmtId="0" fontId="0" fillId="0" borderId="18" xfId="0" applyFill="1" applyBorder="1"/>
    <xf numFmtId="0" fontId="18" fillId="0" borderId="18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2" fillId="0" borderId="10" xfId="0" applyFont="1" applyBorder="1" applyAlignment="1">
      <alignment vertical="center" wrapText="1"/>
    </xf>
    <xf numFmtId="3" fontId="19" fillId="7" borderId="3" xfId="0" applyNumberFormat="1" applyFont="1" applyFill="1" applyBorder="1" applyAlignment="1">
      <alignment horizontal="center" vertical="center" wrapText="1"/>
    </xf>
    <xf numFmtId="3" fontId="19" fillId="7" borderId="2" xfId="0" applyNumberFormat="1" applyFont="1" applyFill="1" applyBorder="1" applyAlignment="1">
      <alignment horizontal="center" vertical="center" wrapText="1"/>
    </xf>
    <xf numFmtId="3" fontId="19" fillId="7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2" fillId="5" borderId="10" xfId="0" applyFont="1" applyFill="1" applyBorder="1" applyAlignment="1">
      <alignment horizontal="center" wrapText="1"/>
    </xf>
    <xf numFmtId="0" fontId="15" fillId="0" borderId="10" xfId="0" applyFont="1" applyBorder="1" applyAlignment="1">
      <alignment horizontal="center" vertical="center"/>
    </xf>
    <xf numFmtId="3" fontId="19" fillId="5" borderId="3" xfId="0" applyNumberFormat="1" applyFont="1" applyFill="1" applyBorder="1" applyAlignment="1">
      <alignment horizontal="center" vertical="center" wrapText="1"/>
    </xf>
    <xf numFmtId="3" fontId="19" fillId="5" borderId="10" xfId="0" applyNumberFormat="1" applyFont="1" applyFill="1" applyBorder="1" applyAlignment="1">
      <alignment horizontal="center" vertical="center" wrapText="1"/>
    </xf>
    <xf numFmtId="3" fontId="19" fillId="5" borderId="4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18" xfId="0" applyBorder="1"/>
    <xf numFmtId="0" fontId="18" fillId="0" borderId="18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/>
    </xf>
    <xf numFmtId="0" fontId="15" fillId="0" borderId="18" xfId="0" applyFont="1" applyBorder="1" applyAlignment="1">
      <alignment horizontal="center" vertical="center"/>
    </xf>
    <xf numFmtId="0" fontId="12" fillId="0" borderId="19" xfId="0" applyFont="1" applyFill="1" applyBorder="1" applyAlignment="1">
      <alignment vertical="center"/>
    </xf>
    <xf numFmtId="0" fontId="0" fillId="0" borderId="19" xfId="0" applyBorder="1" applyAlignment="1">
      <alignment horizontal="center"/>
    </xf>
    <xf numFmtId="0" fontId="13" fillId="0" borderId="21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 wrapText="1"/>
    </xf>
    <xf numFmtId="3" fontId="19" fillId="3" borderId="2" xfId="0" applyNumberFormat="1" applyFont="1" applyFill="1" applyBorder="1" applyAlignment="1">
      <alignment horizontal="center" vertical="center" wrapText="1"/>
    </xf>
    <xf numFmtId="3" fontId="8" fillId="0" borderId="21" xfId="0" applyNumberFormat="1" applyFont="1" applyFill="1" applyBorder="1" applyAlignment="1">
      <alignment horizontal="center" vertical="center" wrapText="1"/>
    </xf>
    <xf numFmtId="3" fontId="0" fillId="0" borderId="10" xfId="0" applyNumberForma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8" fillId="0" borderId="2" xfId="0" applyFont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18" fillId="0" borderId="2" xfId="0" applyNumberFormat="1" applyFont="1" applyBorder="1" applyAlignment="1">
      <alignment horizontal="center"/>
    </xf>
    <xf numFmtId="3" fontId="12" fillId="0" borderId="0" xfId="0" applyNumberFormat="1" applyFont="1" applyFill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20" fillId="2" borderId="8" xfId="0" applyFont="1" applyFill="1" applyBorder="1" applyAlignment="1">
      <alignment horizontal="center"/>
    </xf>
    <xf numFmtId="0" fontId="20" fillId="2" borderId="19" xfId="0" applyFont="1" applyFill="1" applyBorder="1" applyAlignment="1">
      <alignment horizontal="center"/>
    </xf>
    <xf numFmtId="0" fontId="20" fillId="2" borderId="9" xfId="0" applyFont="1" applyFill="1" applyBorder="1" applyAlignment="1">
      <alignment horizontal="center"/>
    </xf>
    <xf numFmtId="0" fontId="21" fillId="0" borderId="0" xfId="0" applyFont="1" applyFill="1" applyBorder="1" applyAlignment="1">
      <alignment vertical="center"/>
    </xf>
    <xf numFmtId="0" fontId="2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44" fontId="15" fillId="0" borderId="2" xfId="0" applyNumberFormat="1" applyFont="1" applyBorder="1" applyAlignment="1">
      <alignment horizontal="center" vertical="center"/>
    </xf>
    <xf numFmtId="44" fontId="15" fillId="0" borderId="14" xfId="0" applyNumberFormat="1" applyFont="1" applyFill="1" applyBorder="1" applyAlignment="1">
      <alignment horizontal="center" vertical="center"/>
    </xf>
    <xf numFmtId="44" fontId="15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44" fontId="1" fillId="0" borderId="2" xfId="0" applyNumberFormat="1" applyFont="1" applyBorder="1" applyAlignment="1">
      <alignment horizontal="center" vertical="center"/>
    </xf>
    <xf numFmtId="44" fontId="1" fillId="0" borderId="14" xfId="0" applyNumberFormat="1" applyFont="1" applyFill="1" applyBorder="1" applyAlignment="1">
      <alignment horizontal="center" vertical="center"/>
    </xf>
    <xf numFmtId="44" fontId="22" fillId="0" borderId="2" xfId="0" applyNumberFormat="1" applyFont="1" applyBorder="1" applyAlignment="1">
      <alignment vertical="center"/>
    </xf>
    <xf numFmtId="44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2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showGridLines="0" tabSelected="1" zoomScaleNormal="100" zoomScaleSheetLayoutView="100" workbookViewId="0">
      <selection activeCell="E41" activeCellId="4" sqref="E18:E21 E26 E31 E36 E41:E42"/>
    </sheetView>
  </sheetViews>
  <sheetFormatPr baseColWidth="10" defaultColWidth="11.42578125" defaultRowHeight="15" x14ac:dyDescent="0.25"/>
  <cols>
    <col min="1" max="1" width="7.7109375" customWidth="1"/>
    <col min="2" max="2" width="24" customWidth="1"/>
    <col min="3" max="3" width="22.7109375" customWidth="1"/>
    <col min="4" max="4" width="12.42578125" customWidth="1"/>
    <col min="5" max="6" width="12.85546875" customWidth="1"/>
    <col min="8" max="8" width="1.42578125" style="37" customWidth="1"/>
    <col min="9" max="20" width="8.5703125" customWidth="1"/>
    <col min="21" max="21" width="1" style="37" customWidth="1"/>
    <col min="22" max="22" width="14.140625" customWidth="1"/>
  </cols>
  <sheetData>
    <row r="1" spans="1:26" ht="20.2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5.7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6" x14ac:dyDescent="0.25">
      <c r="A4" s="4"/>
      <c r="B4" s="5"/>
      <c r="C4" s="5"/>
      <c r="D4" s="5"/>
      <c r="E4" s="5"/>
      <c r="F4" s="5"/>
      <c r="G4" s="5"/>
      <c r="H4" s="6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V4" s="5"/>
      <c r="W4" s="5"/>
    </row>
    <row r="5" spans="1:26" ht="18.75" x14ac:dyDescent="0.3">
      <c r="A5" s="7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8"/>
      <c r="Z5" s="8"/>
    </row>
    <row r="7" spans="1:26" ht="18.75" x14ac:dyDescent="0.3">
      <c r="A7" s="7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6" x14ac:dyDescent="0.25">
      <c r="B8" s="9"/>
      <c r="C8" s="9"/>
      <c r="D8" s="9"/>
      <c r="E8" s="9"/>
      <c r="F8" s="9"/>
      <c r="G8" s="9"/>
      <c r="H8" s="10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10"/>
      <c r="V8" s="9"/>
    </row>
    <row r="9" spans="1:26" ht="36.75" customHeight="1" x14ac:dyDescent="0.25">
      <c r="B9" s="11"/>
      <c r="C9" s="11"/>
      <c r="F9" s="12" t="s">
        <v>5</v>
      </c>
      <c r="G9" s="12"/>
      <c r="H9" s="13"/>
      <c r="I9" s="14" t="s">
        <v>6</v>
      </c>
      <c r="J9" s="15" t="s">
        <v>7</v>
      </c>
      <c r="K9" s="15" t="s">
        <v>8</v>
      </c>
      <c r="L9" s="15" t="s">
        <v>9</v>
      </c>
      <c r="M9" s="15" t="s">
        <v>10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16</v>
      </c>
      <c r="T9" s="16" t="s">
        <v>17</v>
      </c>
      <c r="U9" s="17"/>
      <c r="V9" s="15" t="s">
        <v>18</v>
      </c>
    </row>
    <row r="10" spans="1:26" ht="24.75" customHeight="1" x14ac:dyDescent="0.25">
      <c r="B10" s="11"/>
      <c r="C10" s="11"/>
      <c r="F10" s="18" t="s">
        <v>19</v>
      </c>
      <c r="G10" s="19"/>
      <c r="H10" s="20"/>
      <c r="I10" s="21">
        <v>0</v>
      </c>
      <c r="J10" s="21">
        <v>0</v>
      </c>
      <c r="K10" s="21">
        <v>20</v>
      </c>
      <c r="L10" s="21">
        <v>20</v>
      </c>
      <c r="M10" s="21">
        <v>21</v>
      </c>
      <c r="N10" s="21">
        <v>22</v>
      </c>
      <c r="O10" s="21">
        <v>21</v>
      </c>
      <c r="P10" s="21">
        <v>23</v>
      </c>
      <c r="Q10" s="21">
        <v>20</v>
      </c>
      <c r="R10" s="21">
        <v>20</v>
      </c>
      <c r="S10" s="21">
        <v>20</v>
      </c>
      <c r="T10" s="21">
        <v>19</v>
      </c>
      <c r="U10" s="22"/>
      <c r="V10" s="23">
        <f>SUM(J10:T10)</f>
        <v>206</v>
      </c>
    </row>
    <row r="11" spans="1:26" ht="24.75" customHeight="1" x14ac:dyDescent="0.25">
      <c r="B11" s="11"/>
      <c r="C11" s="11"/>
      <c r="F11" s="24" t="s">
        <v>20</v>
      </c>
      <c r="G11" s="25"/>
      <c r="H11" s="20"/>
      <c r="I11" s="26">
        <v>0</v>
      </c>
      <c r="J11" s="26">
        <v>0</v>
      </c>
      <c r="K11" s="26">
        <v>12</v>
      </c>
      <c r="L11" s="26">
        <v>11</v>
      </c>
      <c r="M11" s="26">
        <v>12</v>
      </c>
      <c r="N11" s="26">
        <v>13</v>
      </c>
      <c r="O11" s="26">
        <v>13</v>
      </c>
      <c r="P11" s="26">
        <v>13</v>
      </c>
      <c r="Q11" s="26">
        <v>13</v>
      </c>
      <c r="R11" s="26">
        <v>12</v>
      </c>
      <c r="S11" s="26">
        <v>11</v>
      </c>
      <c r="T11" s="26">
        <v>12</v>
      </c>
      <c r="U11" s="27"/>
      <c r="V11" s="28">
        <f>SUM(J11:T11)</f>
        <v>122</v>
      </c>
    </row>
    <row r="12" spans="1:26" ht="24.75" customHeight="1" x14ac:dyDescent="0.25">
      <c r="F12" s="29" t="s">
        <v>21</v>
      </c>
      <c r="G12" s="30"/>
      <c r="H12" s="20"/>
      <c r="I12" s="31">
        <v>0</v>
      </c>
      <c r="J12" s="32">
        <v>0</v>
      </c>
      <c r="K12" s="32">
        <v>8</v>
      </c>
      <c r="L12" s="32">
        <v>8</v>
      </c>
      <c r="M12" s="32">
        <v>9</v>
      </c>
      <c r="N12" s="32">
        <v>9</v>
      </c>
      <c r="O12" s="32">
        <v>8</v>
      </c>
      <c r="P12" s="32">
        <v>10</v>
      </c>
      <c r="Q12" s="32">
        <v>8</v>
      </c>
      <c r="R12" s="32">
        <v>8</v>
      </c>
      <c r="S12" s="32">
        <v>9</v>
      </c>
      <c r="T12" s="33">
        <v>7</v>
      </c>
      <c r="U12" s="27"/>
      <c r="V12" s="28">
        <f>SUM(J12:T12)</f>
        <v>84</v>
      </c>
    </row>
    <row r="13" spans="1:26" ht="24.75" customHeight="1" x14ac:dyDescent="0.25">
      <c r="F13" s="34" t="s">
        <v>22</v>
      </c>
      <c r="G13" s="35"/>
      <c r="H13" s="20"/>
      <c r="I13" s="36">
        <v>0</v>
      </c>
      <c r="J13" s="36">
        <v>0</v>
      </c>
      <c r="K13" s="36">
        <v>9</v>
      </c>
      <c r="L13" s="36">
        <v>7</v>
      </c>
      <c r="M13" s="36">
        <v>8</v>
      </c>
      <c r="N13" s="36">
        <v>9</v>
      </c>
      <c r="O13" s="36">
        <v>8</v>
      </c>
      <c r="P13" s="36">
        <v>9</v>
      </c>
      <c r="Q13" s="36">
        <v>9</v>
      </c>
      <c r="R13" s="36">
        <v>8</v>
      </c>
      <c r="S13" s="36">
        <v>8</v>
      </c>
      <c r="T13" s="36">
        <v>8</v>
      </c>
      <c r="U13" s="27"/>
      <c r="V13" s="28">
        <f>SUM(J13:T13)</f>
        <v>83</v>
      </c>
    </row>
    <row r="14" spans="1:26" x14ac:dyDescent="0.25">
      <c r="V14" s="38">
        <f>SUM(V10:V13)</f>
        <v>495</v>
      </c>
    </row>
    <row r="16" spans="1:26" ht="33" customHeight="1" x14ac:dyDescent="0.25">
      <c r="A16" s="39" t="s">
        <v>23</v>
      </c>
      <c r="B16" s="40" t="s">
        <v>24</v>
      </c>
      <c r="C16" s="40" t="s">
        <v>25</v>
      </c>
      <c r="D16" s="41" t="s">
        <v>26</v>
      </c>
      <c r="E16" s="42" t="s">
        <v>27</v>
      </c>
      <c r="F16" s="42" t="s">
        <v>28</v>
      </c>
      <c r="G16" s="42" t="s">
        <v>29</v>
      </c>
      <c r="H16" s="43"/>
      <c r="I16" s="14" t="s">
        <v>6</v>
      </c>
      <c r="J16" s="15" t="s">
        <v>7</v>
      </c>
      <c r="K16" s="15" t="s">
        <v>8</v>
      </c>
      <c r="L16" s="15" t="s">
        <v>9</v>
      </c>
      <c r="M16" s="15" t="s">
        <v>10</v>
      </c>
      <c r="N16" s="15" t="s">
        <v>11</v>
      </c>
      <c r="O16" s="15" t="s">
        <v>12</v>
      </c>
      <c r="P16" s="15" t="s">
        <v>13</v>
      </c>
      <c r="Q16" s="15" t="s">
        <v>14</v>
      </c>
      <c r="R16" s="15" t="s">
        <v>15</v>
      </c>
      <c r="S16" s="15" t="s">
        <v>16</v>
      </c>
      <c r="T16" s="16" t="s">
        <v>17</v>
      </c>
      <c r="U16" s="17"/>
      <c r="V16" s="44" t="s">
        <v>30</v>
      </c>
    </row>
    <row r="17" spans="1:23" s="54" customFormat="1" ht="21" customHeight="1" x14ac:dyDescent="0.25">
      <c r="A17" s="45"/>
      <c r="B17" s="46" t="s">
        <v>31</v>
      </c>
      <c r="C17" s="46"/>
      <c r="D17" s="45"/>
      <c r="E17" s="47"/>
      <c r="F17" s="47"/>
      <c r="G17" s="47"/>
      <c r="H17" s="48"/>
      <c r="I17" s="49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1"/>
      <c r="U17" s="52"/>
      <c r="V17" s="53"/>
    </row>
    <row r="18" spans="1:23" ht="33.75" x14ac:dyDescent="0.25">
      <c r="A18" s="55">
        <v>1</v>
      </c>
      <c r="B18" s="56" t="s">
        <v>32</v>
      </c>
      <c r="C18" s="57" t="s">
        <v>33</v>
      </c>
      <c r="D18" s="58" t="s">
        <v>34</v>
      </c>
      <c r="E18" s="59">
        <v>1</v>
      </c>
      <c r="F18" s="59">
        <v>6</v>
      </c>
      <c r="G18" s="59">
        <f>E18*F18</f>
        <v>6</v>
      </c>
      <c r="H18" s="60"/>
      <c r="I18" s="61">
        <f>+I10*G18</f>
        <v>0</v>
      </c>
      <c r="J18" s="62">
        <f>+J10*G18</f>
        <v>0</v>
      </c>
      <c r="K18" s="62">
        <f>+K10*G18</f>
        <v>120</v>
      </c>
      <c r="L18" s="62">
        <f>+L10*G18</f>
        <v>120</v>
      </c>
      <c r="M18" s="62">
        <f>+M10*G18</f>
        <v>126</v>
      </c>
      <c r="N18" s="62">
        <f>+N10*G18</f>
        <v>132</v>
      </c>
      <c r="O18" s="62">
        <f t="shared" ref="O18:T18" si="0">$G$18*O10</f>
        <v>126</v>
      </c>
      <c r="P18" s="62">
        <f t="shared" si="0"/>
        <v>138</v>
      </c>
      <c r="Q18" s="62">
        <f t="shared" si="0"/>
        <v>120</v>
      </c>
      <c r="R18" s="62">
        <f t="shared" si="0"/>
        <v>120</v>
      </c>
      <c r="S18" s="62">
        <f t="shared" si="0"/>
        <v>120</v>
      </c>
      <c r="T18" s="63">
        <f t="shared" si="0"/>
        <v>114</v>
      </c>
      <c r="U18" s="22"/>
      <c r="V18" s="64">
        <f>SUM(J18:T18)</f>
        <v>1236</v>
      </c>
    </row>
    <row r="19" spans="1:23" ht="33.75" x14ac:dyDescent="0.25">
      <c r="A19" s="65">
        <v>2</v>
      </c>
      <c r="B19" s="66" t="s">
        <v>35</v>
      </c>
      <c r="C19" s="57" t="s">
        <v>36</v>
      </c>
      <c r="D19" s="67" t="s">
        <v>37</v>
      </c>
      <c r="E19" s="59">
        <v>1</v>
      </c>
      <c r="F19" s="59">
        <v>1</v>
      </c>
      <c r="G19" s="59">
        <f>E19*F19</f>
        <v>1</v>
      </c>
      <c r="H19" s="60"/>
      <c r="I19" s="68">
        <f>+I13*G19</f>
        <v>0</v>
      </c>
      <c r="J19" s="69">
        <f>+J13*G19</f>
        <v>0</v>
      </c>
      <c r="K19" s="69">
        <f>+K13*G19</f>
        <v>9</v>
      </c>
      <c r="L19" s="69">
        <f>+L13*G19</f>
        <v>7</v>
      </c>
      <c r="M19" s="69">
        <f>$G$19*M13</f>
        <v>8</v>
      </c>
      <c r="N19" s="69">
        <f>+N13*G19</f>
        <v>9</v>
      </c>
      <c r="O19" s="69">
        <f>+O13*G19</f>
        <v>8</v>
      </c>
      <c r="P19" s="69">
        <f>+P13*G19</f>
        <v>9</v>
      </c>
      <c r="Q19" s="69">
        <f>+Q13*G19</f>
        <v>9</v>
      </c>
      <c r="R19" s="69">
        <f>+R13*G19</f>
        <v>8</v>
      </c>
      <c r="S19" s="69">
        <f>+S13*G19</f>
        <v>8</v>
      </c>
      <c r="T19" s="70">
        <f>+T13*G19</f>
        <v>8</v>
      </c>
      <c r="U19" s="60"/>
      <c r="V19" s="55">
        <f>SUM(J19:T19)</f>
        <v>83</v>
      </c>
    </row>
    <row r="20" spans="1:23" ht="22.5" x14ac:dyDescent="0.25">
      <c r="A20" s="65">
        <v>3</v>
      </c>
      <c r="B20" s="66" t="s">
        <v>38</v>
      </c>
      <c r="C20" s="65"/>
      <c r="D20" s="71" t="s">
        <v>39</v>
      </c>
      <c r="E20" s="59">
        <v>1</v>
      </c>
      <c r="F20" s="59">
        <v>2</v>
      </c>
      <c r="G20" s="59">
        <f>E20*F20</f>
        <v>2</v>
      </c>
      <c r="H20" s="60"/>
      <c r="I20" s="72">
        <f>+I10*G20</f>
        <v>0</v>
      </c>
      <c r="J20" s="73">
        <f>+J10*G20</f>
        <v>0</v>
      </c>
      <c r="K20" s="73">
        <f>+K10*G20</f>
        <v>40</v>
      </c>
      <c r="L20" s="73">
        <f>+L10*G20</f>
        <v>40</v>
      </c>
      <c r="M20" s="73">
        <f>$G$20*M10</f>
        <v>42</v>
      </c>
      <c r="N20" s="73">
        <f>+N10*G20</f>
        <v>44</v>
      </c>
      <c r="O20" s="73">
        <f>+O10*G20</f>
        <v>42</v>
      </c>
      <c r="P20" s="73">
        <f>+P10*G20</f>
        <v>46</v>
      </c>
      <c r="Q20" s="73">
        <f>+Q10*G20</f>
        <v>40</v>
      </c>
      <c r="R20" s="73">
        <f>+R10*G20</f>
        <v>40</v>
      </c>
      <c r="S20" s="73">
        <f>+S10*G20</f>
        <v>40</v>
      </c>
      <c r="T20" s="74">
        <f>+T10*G20</f>
        <v>38</v>
      </c>
      <c r="U20" s="60"/>
      <c r="V20" s="55">
        <f>SUM(J20:T20)</f>
        <v>412</v>
      </c>
    </row>
    <row r="21" spans="1:23" ht="22.5" x14ac:dyDescent="0.25">
      <c r="A21" s="55">
        <v>4</v>
      </c>
      <c r="B21" s="56" t="s">
        <v>40</v>
      </c>
      <c r="C21" s="57" t="s">
        <v>41</v>
      </c>
      <c r="D21" s="71" t="s">
        <v>42</v>
      </c>
      <c r="E21" s="59">
        <v>1</v>
      </c>
      <c r="F21" s="59">
        <v>3</v>
      </c>
      <c r="G21" s="59">
        <v>3</v>
      </c>
      <c r="H21" s="60"/>
      <c r="I21" s="75">
        <f>+I10*G21</f>
        <v>0</v>
      </c>
      <c r="J21" s="76">
        <f>+J10*G21</f>
        <v>0</v>
      </c>
      <c r="K21" s="76">
        <f>+K10*G21</f>
        <v>60</v>
      </c>
      <c r="L21" s="76">
        <f>+L10*G21</f>
        <v>60</v>
      </c>
      <c r="M21" s="76">
        <f>+M10*G21</f>
        <v>63</v>
      </c>
      <c r="N21" s="76">
        <f>+N10*G21</f>
        <v>66</v>
      </c>
      <c r="O21" s="76">
        <f>$O$10*G21</f>
        <v>63</v>
      </c>
      <c r="P21" s="76">
        <f>$P$10*G21</f>
        <v>69</v>
      </c>
      <c r="Q21" s="76">
        <f>$Q$10*G21</f>
        <v>60</v>
      </c>
      <c r="R21" s="76">
        <f>$R$10*G21</f>
        <v>60</v>
      </c>
      <c r="S21" s="76">
        <f>$S$10*G21</f>
        <v>60</v>
      </c>
      <c r="T21" s="77">
        <f>$T$10*G21</f>
        <v>57</v>
      </c>
      <c r="U21" s="22"/>
      <c r="V21" s="64">
        <f>SUM(J21:T21)</f>
        <v>618</v>
      </c>
    </row>
    <row r="22" spans="1:23" s="54" customFormat="1" ht="23.25" customHeight="1" x14ac:dyDescent="0.25">
      <c r="A22" s="78"/>
      <c r="B22" s="78"/>
      <c r="C22" s="78"/>
      <c r="D22" s="78"/>
      <c r="E22" s="79"/>
      <c r="F22" s="79"/>
      <c r="G22" s="79"/>
      <c r="H22" s="60"/>
      <c r="I22" s="80"/>
      <c r="J22" s="80"/>
      <c r="K22" s="80"/>
      <c r="L22" s="80"/>
      <c r="M22" s="80"/>
      <c r="N22" s="80"/>
      <c r="O22" s="80"/>
      <c r="P22" s="80"/>
      <c r="Q22" s="80"/>
      <c r="R22" s="81"/>
      <c r="S22" s="82" t="s">
        <v>43</v>
      </c>
      <c r="T22" s="83"/>
      <c r="U22" s="84"/>
      <c r="V22" s="85">
        <f>SUM(V18:V21)</f>
        <v>2349</v>
      </c>
      <c r="W22" s="37"/>
    </row>
    <row r="23" spans="1:23" s="37" customFormat="1" ht="15" customHeight="1" x14ac:dyDescent="0.25">
      <c r="A23" s="86"/>
      <c r="B23" s="84"/>
      <c r="C23" s="84"/>
      <c r="D23" s="87"/>
      <c r="E23" s="88"/>
      <c r="F23" s="88"/>
      <c r="G23" s="88"/>
      <c r="H23" s="60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90"/>
      <c r="T23" s="90"/>
      <c r="U23" s="84"/>
      <c r="V23" s="91"/>
    </row>
    <row r="24" spans="1:23" ht="33" customHeight="1" x14ac:dyDescent="0.25">
      <c r="A24" s="39" t="s">
        <v>23</v>
      </c>
      <c r="B24" s="40" t="s">
        <v>24</v>
      </c>
      <c r="C24" s="40" t="s">
        <v>25</v>
      </c>
      <c r="D24" s="41" t="s">
        <v>26</v>
      </c>
      <c r="E24" s="42" t="s">
        <v>27</v>
      </c>
      <c r="F24" s="42" t="s">
        <v>28</v>
      </c>
      <c r="G24" s="42" t="s">
        <v>29</v>
      </c>
      <c r="H24" s="43"/>
      <c r="I24" s="14" t="s">
        <v>6</v>
      </c>
      <c r="J24" s="15" t="s">
        <v>7</v>
      </c>
      <c r="K24" s="15" t="s">
        <v>8</v>
      </c>
      <c r="L24" s="15" t="s">
        <v>9</v>
      </c>
      <c r="M24" s="15" t="s">
        <v>10</v>
      </c>
      <c r="N24" s="15" t="s">
        <v>11</v>
      </c>
      <c r="O24" s="15" t="s">
        <v>12</v>
      </c>
      <c r="P24" s="15" t="s">
        <v>13</v>
      </c>
      <c r="Q24" s="15" t="s">
        <v>14</v>
      </c>
      <c r="R24" s="15" t="s">
        <v>15</v>
      </c>
      <c r="S24" s="15" t="s">
        <v>16</v>
      </c>
      <c r="T24" s="16" t="s">
        <v>17</v>
      </c>
      <c r="U24" s="17"/>
      <c r="V24" s="44" t="s">
        <v>30</v>
      </c>
    </row>
    <row r="25" spans="1:23" ht="21" customHeight="1" x14ac:dyDescent="0.25">
      <c r="A25" s="92"/>
      <c r="B25" s="93" t="s">
        <v>44</v>
      </c>
      <c r="C25" s="93"/>
      <c r="D25" s="92"/>
      <c r="E25" s="94"/>
      <c r="F25" s="94"/>
      <c r="G25" s="94"/>
      <c r="H25" s="95"/>
      <c r="I25" s="96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8"/>
      <c r="U25" s="52"/>
      <c r="V25" s="99"/>
    </row>
    <row r="26" spans="1:23" ht="45.75" customHeight="1" x14ac:dyDescent="0.25">
      <c r="A26" s="100">
        <v>4</v>
      </c>
      <c r="B26" s="101" t="s">
        <v>45</v>
      </c>
      <c r="C26" s="102" t="s">
        <v>46</v>
      </c>
      <c r="D26" s="103" t="s">
        <v>47</v>
      </c>
      <c r="E26" s="104">
        <v>1</v>
      </c>
      <c r="F26" s="104">
        <v>3</v>
      </c>
      <c r="G26" s="59">
        <f>E26*F26</f>
        <v>3</v>
      </c>
      <c r="H26" s="60"/>
      <c r="I26" s="105">
        <f>+I11*G26</f>
        <v>0</v>
      </c>
      <c r="J26" s="106">
        <f>+J11*G26</f>
        <v>0</v>
      </c>
      <c r="K26" s="106">
        <f>+K11*G26</f>
        <v>36</v>
      </c>
      <c r="L26" s="106">
        <f>+L11*G26</f>
        <v>33</v>
      </c>
      <c r="M26" s="106">
        <f>+M11*G26</f>
        <v>36</v>
      </c>
      <c r="N26" s="106">
        <f t="shared" ref="N26:T26" si="1">$G$26*N11</f>
        <v>39</v>
      </c>
      <c r="O26" s="106">
        <f t="shared" si="1"/>
        <v>39</v>
      </c>
      <c r="P26" s="106">
        <f t="shared" si="1"/>
        <v>39</v>
      </c>
      <c r="Q26" s="106">
        <f t="shared" si="1"/>
        <v>39</v>
      </c>
      <c r="R26" s="106">
        <f t="shared" si="1"/>
        <v>36</v>
      </c>
      <c r="S26" s="106">
        <f t="shared" si="1"/>
        <v>33</v>
      </c>
      <c r="T26" s="107">
        <f t="shared" si="1"/>
        <v>36</v>
      </c>
      <c r="U26" s="22"/>
      <c r="V26" s="108">
        <f>SUM(J26:T26)</f>
        <v>366</v>
      </c>
    </row>
    <row r="27" spans="1:23" ht="21.75" customHeight="1" x14ac:dyDescent="0.25">
      <c r="A27" s="109"/>
      <c r="B27" s="110"/>
      <c r="C27" s="110"/>
      <c r="D27" s="111"/>
      <c r="E27" s="112"/>
      <c r="F27" s="112"/>
      <c r="G27" s="112"/>
      <c r="H27" s="60"/>
      <c r="I27" s="111"/>
      <c r="J27" s="111"/>
      <c r="K27" s="111"/>
      <c r="L27" s="111"/>
      <c r="M27" s="111"/>
      <c r="N27" s="111"/>
      <c r="O27" s="111"/>
      <c r="P27" s="111"/>
      <c r="Q27" s="111"/>
      <c r="R27" s="113"/>
      <c r="S27" s="82" t="s">
        <v>48</v>
      </c>
      <c r="T27" s="83"/>
      <c r="U27" s="84"/>
      <c r="V27" s="55">
        <f>SUM(V26)</f>
        <v>366</v>
      </c>
    </row>
    <row r="28" spans="1:23" s="37" customFormat="1" ht="21.75" customHeight="1" x14ac:dyDescent="0.25">
      <c r="A28" s="114"/>
      <c r="B28" s="115"/>
      <c r="C28" s="115"/>
      <c r="D28" s="116"/>
      <c r="E28" s="88"/>
      <c r="F28" s="88"/>
      <c r="G28" s="88"/>
      <c r="H28" s="60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90"/>
      <c r="T28" s="90"/>
      <c r="U28" s="84"/>
      <c r="V28" s="117"/>
    </row>
    <row r="29" spans="1:23" s="37" customFormat="1" ht="21.75" customHeight="1" x14ac:dyDescent="0.25">
      <c r="A29" s="39" t="s">
        <v>23</v>
      </c>
      <c r="B29" s="40" t="s">
        <v>24</v>
      </c>
      <c r="C29" s="40" t="s">
        <v>25</v>
      </c>
      <c r="D29" s="41" t="s">
        <v>26</v>
      </c>
      <c r="E29" s="42" t="s">
        <v>27</v>
      </c>
      <c r="F29" s="42" t="s">
        <v>28</v>
      </c>
      <c r="G29" s="42" t="s">
        <v>29</v>
      </c>
      <c r="H29" s="43"/>
      <c r="I29" s="14" t="s">
        <v>6</v>
      </c>
      <c r="J29" s="15" t="s">
        <v>7</v>
      </c>
      <c r="K29" s="15" t="s">
        <v>8</v>
      </c>
      <c r="L29" s="15" t="s">
        <v>9</v>
      </c>
      <c r="M29" s="15" t="s">
        <v>10</v>
      </c>
      <c r="N29" s="15" t="s">
        <v>11</v>
      </c>
      <c r="O29" s="15" t="s">
        <v>12</v>
      </c>
      <c r="P29" s="15" t="s">
        <v>13</v>
      </c>
      <c r="Q29" s="15" t="s">
        <v>14</v>
      </c>
      <c r="R29" s="15" t="s">
        <v>15</v>
      </c>
      <c r="S29" s="15" t="s">
        <v>16</v>
      </c>
      <c r="T29" s="16" t="s">
        <v>17</v>
      </c>
      <c r="U29" s="17"/>
      <c r="V29" s="44" t="s">
        <v>30</v>
      </c>
    </row>
    <row r="30" spans="1:23" s="37" customFormat="1" ht="18.75" customHeight="1" x14ac:dyDescent="0.25">
      <c r="A30" s="92"/>
      <c r="B30" s="93" t="s">
        <v>49</v>
      </c>
      <c r="C30" s="93"/>
      <c r="D30" s="92"/>
      <c r="E30" s="94"/>
      <c r="F30" s="94"/>
      <c r="G30" s="94"/>
      <c r="H30" s="95"/>
      <c r="I30" s="96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8"/>
      <c r="U30" s="52"/>
      <c r="V30" s="99"/>
    </row>
    <row r="31" spans="1:23" s="37" customFormat="1" ht="51.75" customHeight="1" x14ac:dyDescent="0.25">
      <c r="A31" s="100">
        <v>5</v>
      </c>
      <c r="B31" s="118" t="s">
        <v>50</v>
      </c>
      <c r="C31" s="102"/>
      <c r="D31" s="103" t="s">
        <v>51</v>
      </c>
      <c r="E31" s="104">
        <v>1</v>
      </c>
      <c r="F31" s="104">
        <v>2</v>
      </c>
      <c r="G31" s="59">
        <f>E31*F31</f>
        <v>2</v>
      </c>
      <c r="H31" s="60"/>
      <c r="I31" s="119">
        <f>+I11*G31</f>
        <v>0</v>
      </c>
      <c r="J31" s="120">
        <f>+J11*G31</f>
        <v>0</v>
      </c>
      <c r="K31" s="120">
        <f>+K11*G31</f>
        <v>24</v>
      </c>
      <c r="L31" s="120">
        <f>+L11*G31</f>
        <v>22</v>
      </c>
      <c r="M31" s="120">
        <f>+M11*G31</f>
        <v>24</v>
      </c>
      <c r="N31" s="120">
        <f>+N11*G31</f>
        <v>26</v>
      </c>
      <c r="O31" s="120">
        <f>+O11*G31</f>
        <v>26</v>
      </c>
      <c r="P31" s="120">
        <f>+P11*G31</f>
        <v>26</v>
      </c>
      <c r="Q31" s="120">
        <f>+Q11*G31</f>
        <v>26</v>
      </c>
      <c r="R31" s="120">
        <f>+R11*G31</f>
        <v>24</v>
      </c>
      <c r="S31" s="120">
        <f>+S11*G31</f>
        <v>22</v>
      </c>
      <c r="T31" s="121">
        <f>+T11*G31</f>
        <v>24</v>
      </c>
      <c r="U31" s="22"/>
      <c r="V31" s="64">
        <f>SUM(J31:T31)</f>
        <v>244</v>
      </c>
    </row>
    <row r="32" spans="1:23" s="37" customFormat="1" ht="21.75" customHeight="1" x14ac:dyDescent="0.25">
      <c r="A32" s="109"/>
      <c r="B32" s="110"/>
      <c r="C32" s="110"/>
      <c r="D32" s="111"/>
      <c r="E32" s="112"/>
      <c r="F32" s="112"/>
      <c r="G32" s="112"/>
      <c r="H32" s="60"/>
      <c r="I32" s="111"/>
      <c r="J32" s="111"/>
      <c r="K32" s="111"/>
      <c r="L32" s="111"/>
      <c r="M32" s="111"/>
      <c r="N32" s="111"/>
      <c r="O32" s="111"/>
      <c r="P32" s="111"/>
      <c r="Q32" s="111"/>
      <c r="R32" s="113"/>
      <c r="S32" s="82" t="s">
        <v>52</v>
      </c>
      <c r="T32" s="83"/>
      <c r="U32" s="122"/>
      <c r="V32" s="55">
        <f>SUM(V31)</f>
        <v>244</v>
      </c>
    </row>
    <row r="33" spans="1:22" s="37" customFormat="1" ht="21.75" customHeight="1" x14ac:dyDescent="0.25">
      <c r="A33" s="114"/>
      <c r="B33" s="115"/>
      <c r="C33" s="115"/>
      <c r="D33" s="116"/>
      <c r="E33" s="88"/>
      <c r="F33" s="88"/>
      <c r="G33" s="88"/>
      <c r="H33" s="60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90"/>
      <c r="T33" s="90"/>
      <c r="U33" s="84"/>
      <c r="V33" s="117"/>
    </row>
    <row r="34" spans="1:22" ht="33" customHeight="1" x14ac:dyDescent="0.25">
      <c r="A34" s="39" t="s">
        <v>23</v>
      </c>
      <c r="B34" s="40" t="s">
        <v>24</v>
      </c>
      <c r="C34" s="40" t="s">
        <v>25</v>
      </c>
      <c r="D34" s="41" t="s">
        <v>26</v>
      </c>
      <c r="E34" s="42" t="s">
        <v>27</v>
      </c>
      <c r="F34" s="42" t="s">
        <v>28</v>
      </c>
      <c r="G34" s="42" t="s">
        <v>29</v>
      </c>
      <c r="H34" s="43"/>
      <c r="I34" s="14" t="s">
        <v>6</v>
      </c>
      <c r="J34" s="15" t="s">
        <v>7</v>
      </c>
      <c r="K34" s="15" t="s">
        <v>8</v>
      </c>
      <c r="L34" s="15" t="s">
        <v>9</v>
      </c>
      <c r="M34" s="15" t="s">
        <v>10</v>
      </c>
      <c r="N34" s="15" t="s">
        <v>11</v>
      </c>
      <c r="O34" s="15" t="s">
        <v>12</v>
      </c>
      <c r="P34" s="15" t="s">
        <v>13</v>
      </c>
      <c r="Q34" s="15" t="s">
        <v>14</v>
      </c>
      <c r="R34" s="15" t="s">
        <v>15</v>
      </c>
      <c r="S34" s="15" t="s">
        <v>16</v>
      </c>
      <c r="T34" s="16" t="s">
        <v>17</v>
      </c>
      <c r="U34" s="17"/>
      <c r="V34" s="44" t="s">
        <v>30</v>
      </c>
    </row>
    <row r="35" spans="1:22" ht="21" customHeight="1" x14ac:dyDescent="0.25">
      <c r="A35" s="92"/>
      <c r="B35" s="93" t="s">
        <v>53</v>
      </c>
      <c r="C35" s="93"/>
      <c r="D35" s="92"/>
      <c r="E35" s="94"/>
      <c r="F35" s="94"/>
      <c r="G35" s="94"/>
      <c r="H35" s="95"/>
      <c r="I35" s="96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8"/>
      <c r="U35" s="52"/>
      <c r="V35" s="99"/>
    </row>
    <row r="36" spans="1:22" ht="40.5" customHeight="1" x14ac:dyDescent="0.25">
      <c r="A36" s="100">
        <v>6</v>
      </c>
      <c r="B36" s="118" t="s">
        <v>54</v>
      </c>
      <c r="C36" s="118"/>
      <c r="D36" s="123" t="s">
        <v>55</v>
      </c>
      <c r="E36" s="124">
        <v>1</v>
      </c>
      <c r="F36" s="124">
        <v>2</v>
      </c>
      <c r="G36" s="59">
        <f>E36*F36</f>
        <v>2</v>
      </c>
      <c r="H36" s="60"/>
      <c r="I36" s="125">
        <f>+I12*G36</f>
        <v>0</v>
      </c>
      <c r="J36" s="126">
        <f>+J12*G36</f>
        <v>0</v>
      </c>
      <c r="K36" s="126">
        <f>+K12*G36</f>
        <v>16</v>
      </c>
      <c r="L36" s="126">
        <f>+L12*G36</f>
        <v>16</v>
      </c>
      <c r="M36" s="126">
        <f>+M12*G36</f>
        <v>18</v>
      </c>
      <c r="N36" s="126">
        <f t="shared" ref="N36:T36" si="2">$G$36*N12</f>
        <v>18</v>
      </c>
      <c r="O36" s="126">
        <f t="shared" si="2"/>
        <v>16</v>
      </c>
      <c r="P36" s="126">
        <f t="shared" si="2"/>
        <v>20</v>
      </c>
      <c r="Q36" s="126">
        <f t="shared" si="2"/>
        <v>16</v>
      </c>
      <c r="R36" s="126">
        <f t="shared" si="2"/>
        <v>16</v>
      </c>
      <c r="S36" s="126">
        <f t="shared" si="2"/>
        <v>18</v>
      </c>
      <c r="T36" s="127">
        <f t="shared" si="2"/>
        <v>14</v>
      </c>
      <c r="U36" s="22"/>
      <c r="V36" s="64">
        <f>SUM(J36:T36)</f>
        <v>168</v>
      </c>
    </row>
    <row r="37" spans="1:22" s="128" customFormat="1" ht="20.25" customHeight="1" x14ac:dyDescent="0.25">
      <c r="A37" s="109"/>
      <c r="B37" s="110"/>
      <c r="C37" s="110"/>
      <c r="D37" s="111"/>
      <c r="E37" s="112"/>
      <c r="F37" s="112"/>
      <c r="G37" s="112"/>
      <c r="H37" s="60"/>
      <c r="I37" s="111"/>
      <c r="J37" s="111"/>
      <c r="K37" s="111"/>
      <c r="L37" s="111"/>
      <c r="M37" s="111"/>
      <c r="N37" s="111"/>
      <c r="O37" s="111"/>
      <c r="P37" s="111"/>
      <c r="Q37" s="111"/>
      <c r="R37" s="113"/>
      <c r="S37" s="82" t="s">
        <v>56</v>
      </c>
      <c r="T37" s="83"/>
      <c r="U37" s="122"/>
      <c r="V37" s="55">
        <f>SUM(V36)</f>
        <v>168</v>
      </c>
    </row>
    <row r="38" spans="1:22" s="128" customFormat="1" ht="20.25" customHeight="1" x14ac:dyDescent="0.25">
      <c r="A38" s="129"/>
      <c r="B38" s="130"/>
      <c r="C38" s="130"/>
      <c r="D38" s="131"/>
      <c r="E38" s="132"/>
      <c r="F38" s="132"/>
      <c r="G38" s="132"/>
      <c r="H38" s="60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3"/>
      <c r="T38" s="133"/>
      <c r="U38" s="122"/>
      <c r="V38" s="134"/>
    </row>
    <row r="39" spans="1:22" ht="33" customHeight="1" x14ac:dyDescent="0.25">
      <c r="A39" s="39" t="s">
        <v>23</v>
      </c>
      <c r="B39" s="40" t="s">
        <v>24</v>
      </c>
      <c r="C39" s="40" t="s">
        <v>25</v>
      </c>
      <c r="D39" s="41" t="s">
        <v>26</v>
      </c>
      <c r="E39" s="42" t="s">
        <v>27</v>
      </c>
      <c r="F39" s="42" t="s">
        <v>28</v>
      </c>
      <c r="G39" s="42" t="s">
        <v>29</v>
      </c>
      <c r="H39" s="43"/>
      <c r="I39" s="15" t="s">
        <v>6</v>
      </c>
      <c r="J39" s="15" t="s">
        <v>7</v>
      </c>
      <c r="K39" s="15" t="s">
        <v>8</v>
      </c>
      <c r="L39" s="15" t="s">
        <v>9</v>
      </c>
      <c r="M39" s="15" t="s">
        <v>10</v>
      </c>
      <c r="N39" s="15" t="s">
        <v>11</v>
      </c>
      <c r="O39" s="15" t="s">
        <v>12</v>
      </c>
      <c r="P39" s="15" t="s">
        <v>13</v>
      </c>
      <c r="Q39" s="15" t="s">
        <v>14</v>
      </c>
      <c r="R39" s="15" t="s">
        <v>15</v>
      </c>
      <c r="S39" s="15" t="s">
        <v>16</v>
      </c>
      <c r="T39" s="15" t="s">
        <v>17</v>
      </c>
      <c r="U39" s="17"/>
      <c r="V39" s="44" t="s">
        <v>30</v>
      </c>
    </row>
    <row r="40" spans="1:22" ht="21" customHeight="1" x14ac:dyDescent="0.25">
      <c r="A40" s="92"/>
      <c r="B40" s="93" t="s">
        <v>57</v>
      </c>
      <c r="C40" s="93"/>
      <c r="D40" s="92"/>
      <c r="E40" s="94"/>
      <c r="F40" s="94"/>
      <c r="G40" s="94"/>
      <c r="H40" s="95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135"/>
      <c r="V40" s="99"/>
    </row>
    <row r="41" spans="1:22" ht="40.5" customHeight="1" x14ac:dyDescent="0.25">
      <c r="A41" s="100">
        <v>8</v>
      </c>
      <c r="B41" s="118" t="s">
        <v>58</v>
      </c>
      <c r="C41" s="118" t="s">
        <v>59</v>
      </c>
      <c r="D41" s="136" t="s">
        <v>42</v>
      </c>
      <c r="E41" s="124">
        <v>1</v>
      </c>
      <c r="F41" s="124">
        <v>3</v>
      </c>
      <c r="G41" s="59">
        <f>E41*F41</f>
        <v>3</v>
      </c>
      <c r="H41" s="60"/>
      <c r="I41" s="137">
        <f>+I10*G41</f>
        <v>0</v>
      </c>
      <c r="J41" s="137">
        <f>+J10*G41</f>
        <v>0</v>
      </c>
      <c r="K41" s="137">
        <f>+K10*G41</f>
        <v>60</v>
      </c>
      <c r="L41" s="137">
        <f>+L10*G41</f>
        <v>60</v>
      </c>
      <c r="M41" s="137">
        <f>+M10*G41</f>
        <v>63</v>
      </c>
      <c r="N41" s="137">
        <f>+N10*G41</f>
        <v>66</v>
      </c>
      <c r="O41" s="137">
        <f>+O10*G41</f>
        <v>63</v>
      </c>
      <c r="P41" s="137">
        <f>+P10*G41</f>
        <v>69</v>
      </c>
      <c r="Q41" s="137">
        <f>+Q10*G41</f>
        <v>60</v>
      </c>
      <c r="R41" s="137">
        <f>+R10*G41</f>
        <v>60</v>
      </c>
      <c r="S41" s="137">
        <f>+S10*G41</f>
        <v>60</v>
      </c>
      <c r="T41" s="137">
        <f>+T10*G41</f>
        <v>57</v>
      </c>
      <c r="U41" s="138"/>
      <c r="V41" s="139">
        <f>SUM(J41:T41)</f>
        <v>618</v>
      </c>
    </row>
    <row r="42" spans="1:22" ht="36" customHeight="1" x14ac:dyDescent="0.25">
      <c r="A42" s="100">
        <v>9</v>
      </c>
      <c r="B42" s="118" t="s">
        <v>60</v>
      </c>
      <c r="C42" s="118" t="s">
        <v>61</v>
      </c>
      <c r="D42" s="136" t="s">
        <v>62</v>
      </c>
      <c r="E42" s="124">
        <v>1</v>
      </c>
      <c r="F42" s="124">
        <v>5</v>
      </c>
      <c r="G42" s="59">
        <f>E42*F42</f>
        <v>5</v>
      </c>
      <c r="H42" s="60"/>
      <c r="I42" s="137">
        <f>+I10*G42</f>
        <v>0</v>
      </c>
      <c r="J42" s="137">
        <f>+J10*G42</f>
        <v>0</v>
      </c>
      <c r="K42" s="137">
        <f>+K10*G42</f>
        <v>100</v>
      </c>
      <c r="L42" s="137">
        <f>+L10*G42</f>
        <v>100</v>
      </c>
      <c r="M42" s="137">
        <f>+M10*G42</f>
        <v>105</v>
      </c>
      <c r="N42" s="137">
        <f>+N10*G42</f>
        <v>110</v>
      </c>
      <c r="O42" s="137">
        <f>+O10*G42</f>
        <v>105</v>
      </c>
      <c r="P42" s="137">
        <f>+P10*G42</f>
        <v>115</v>
      </c>
      <c r="Q42" s="137">
        <f>+Q10*G42</f>
        <v>100</v>
      </c>
      <c r="R42" s="137">
        <f>+R10*G42</f>
        <v>100</v>
      </c>
      <c r="S42" s="137">
        <f>+S10*G42</f>
        <v>100</v>
      </c>
      <c r="T42" s="137">
        <f>+T10*G42</f>
        <v>95</v>
      </c>
      <c r="U42" s="138"/>
      <c r="V42" s="139">
        <f>SUM(J42:T42)</f>
        <v>1030</v>
      </c>
    </row>
    <row r="43" spans="1:22" ht="17.25" customHeight="1" x14ac:dyDescent="0.25">
      <c r="A43" s="109"/>
      <c r="B43" s="140"/>
      <c r="C43" s="140"/>
      <c r="D43" s="111"/>
      <c r="E43" s="112"/>
      <c r="F43" s="112"/>
      <c r="G43" s="112"/>
      <c r="H43" s="60"/>
      <c r="I43" s="111"/>
      <c r="J43" s="111"/>
      <c r="K43" s="111"/>
      <c r="L43" s="111"/>
      <c r="M43" s="111"/>
      <c r="N43" s="111"/>
      <c r="O43" s="111"/>
      <c r="P43" s="111"/>
      <c r="Q43" s="111"/>
      <c r="R43" s="113"/>
      <c r="S43" s="82" t="s">
        <v>63</v>
      </c>
      <c r="T43" s="83"/>
      <c r="U43" s="84"/>
      <c r="V43" s="64">
        <f>SUM(V41:V42)</f>
        <v>1648</v>
      </c>
    </row>
    <row r="44" spans="1:22" s="37" customFormat="1" ht="22.5" customHeight="1" x14ac:dyDescent="0.25">
      <c r="B44" s="141"/>
      <c r="C44" s="141"/>
      <c r="D44" s="142"/>
      <c r="E44" s="143">
        <f>SUM(E18:E21,E26,E31,E36,E41:E42)</f>
        <v>9</v>
      </c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4"/>
      <c r="T44" s="144"/>
      <c r="U44" s="142"/>
      <c r="V44" s="117"/>
    </row>
    <row r="45" spans="1:22" ht="23.25" customHeight="1" x14ac:dyDescent="0.25">
      <c r="A45" s="145"/>
      <c r="B45" s="146"/>
      <c r="C45" s="146"/>
      <c r="D45" s="146"/>
      <c r="E45" s="147"/>
      <c r="F45" s="147"/>
      <c r="G45" s="147"/>
      <c r="H45" s="142"/>
      <c r="I45" s="147"/>
      <c r="J45" s="147"/>
      <c r="K45" s="147"/>
      <c r="L45" s="147"/>
      <c r="M45" s="147"/>
      <c r="N45" s="147"/>
      <c r="O45" s="147"/>
      <c r="P45" s="147"/>
      <c r="Q45" s="147"/>
      <c r="R45" s="148"/>
      <c r="S45" s="149" t="s">
        <v>64</v>
      </c>
      <c r="T45" s="149"/>
      <c r="U45" s="150"/>
      <c r="V45" s="151">
        <f>SUM(V43,V37,V27,V22,V32)</f>
        <v>4775</v>
      </c>
    </row>
    <row r="46" spans="1:22" x14ac:dyDescent="0.25">
      <c r="A46" s="145"/>
      <c r="B46" s="146"/>
      <c r="C46" s="146"/>
      <c r="D46" s="146"/>
      <c r="E46" s="147"/>
      <c r="F46" s="147"/>
      <c r="G46" s="147"/>
      <c r="H46" s="142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2"/>
      <c r="V46" s="152"/>
    </row>
    <row r="47" spans="1:22" x14ac:dyDescent="0.25">
      <c r="A47" s="145"/>
      <c r="B47" s="146"/>
      <c r="C47" s="146"/>
      <c r="D47" s="146"/>
      <c r="E47" s="147"/>
      <c r="F47" s="147"/>
      <c r="G47" s="147"/>
      <c r="H47" s="142"/>
      <c r="I47" s="153">
        <f t="shared" ref="I47:T47" si="3">(I18+I19+I20+I21+I26+I31+I36+I41+I42)</f>
        <v>0</v>
      </c>
      <c r="J47" s="153">
        <f t="shared" si="3"/>
        <v>0</v>
      </c>
      <c r="K47" s="153">
        <f t="shared" si="3"/>
        <v>465</v>
      </c>
      <c r="L47" s="153">
        <f t="shared" si="3"/>
        <v>458</v>
      </c>
      <c r="M47" s="153">
        <f t="shared" si="3"/>
        <v>485</v>
      </c>
      <c r="N47" s="153">
        <f t="shared" si="3"/>
        <v>510</v>
      </c>
      <c r="O47" s="153">
        <f t="shared" si="3"/>
        <v>488</v>
      </c>
      <c r="P47" s="153">
        <f t="shared" si="3"/>
        <v>531</v>
      </c>
      <c r="Q47" s="153">
        <f t="shared" si="3"/>
        <v>470</v>
      </c>
      <c r="R47" s="153">
        <f t="shared" si="3"/>
        <v>464</v>
      </c>
      <c r="S47" s="153">
        <f t="shared" si="3"/>
        <v>461</v>
      </c>
      <c r="T47" s="153">
        <f t="shared" si="3"/>
        <v>443</v>
      </c>
      <c r="U47" s="154"/>
      <c r="V47" s="155">
        <f>SUM(J47:T47)</f>
        <v>4775</v>
      </c>
    </row>
    <row r="48" spans="1:22" x14ac:dyDescent="0.25">
      <c r="A48" s="145"/>
      <c r="B48" s="146"/>
      <c r="C48" s="146"/>
      <c r="D48" s="146"/>
      <c r="E48" s="147"/>
      <c r="F48" s="147"/>
      <c r="G48" s="147"/>
      <c r="H48" s="142"/>
      <c r="I48" s="147"/>
      <c r="J48" s="147"/>
      <c r="K48" s="147"/>
      <c r="L48" s="147"/>
      <c r="M48" s="147"/>
      <c r="N48" s="147"/>
      <c r="O48" s="147"/>
      <c r="P48" s="147"/>
      <c r="Q48" s="147"/>
      <c r="R48" s="147"/>
      <c r="S48" s="147"/>
      <c r="T48" s="147"/>
      <c r="U48" s="142"/>
      <c r="V48" s="152"/>
    </row>
    <row r="49" spans="1:22" x14ac:dyDescent="0.25">
      <c r="A49" s="145"/>
      <c r="B49" s="146"/>
      <c r="C49" s="146"/>
      <c r="D49" s="146"/>
      <c r="E49" s="147"/>
      <c r="F49" s="147"/>
      <c r="G49" s="147"/>
      <c r="H49" s="142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2"/>
      <c r="V49" s="152"/>
    </row>
    <row r="51" spans="1:22" ht="21" x14ac:dyDescent="0.35">
      <c r="N51" s="156" t="s">
        <v>65</v>
      </c>
      <c r="O51" s="157"/>
      <c r="P51" s="157"/>
      <c r="Q51" s="157"/>
      <c r="R51" s="157"/>
      <c r="S51" s="158"/>
    </row>
    <row r="52" spans="1:22" x14ac:dyDescent="0.25">
      <c r="F52" s="147"/>
      <c r="G52" s="147"/>
      <c r="H52" s="142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</row>
    <row r="53" spans="1:22" ht="60" customHeight="1" x14ac:dyDescent="0.25">
      <c r="G53" s="159"/>
      <c r="H53" s="159"/>
      <c r="I53" s="159"/>
      <c r="J53" s="160" t="s">
        <v>66</v>
      </c>
      <c r="K53" s="160"/>
      <c r="L53" s="160"/>
      <c r="M53" s="161" t="s">
        <v>27</v>
      </c>
      <c r="N53" s="161"/>
      <c r="O53" s="162" t="s">
        <v>67</v>
      </c>
      <c r="P53" s="162"/>
      <c r="Q53" s="162" t="s">
        <v>68</v>
      </c>
      <c r="R53" s="162"/>
      <c r="S53" s="162" t="s">
        <v>69</v>
      </c>
      <c r="T53" s="162"/>
      <c r="U53" s="163"/>
      <c r="V53" s="164" t="s">
        <v>70</v>
      </c>
    </row>
    <row r="54" spans="1:22" ht="23.25" customHeight="1" x14ac:dyDescent="0.25">
      <c r="G54" s="165"/>
      <c r="H54" s="165"/>
      <c r="I54" s="165"/>
      <c r="J54" s="166" t="s">
        <v>71</v>
      </c>
      <c r="K54" s="167"/>
      <c r="L54" s="168"/>
      <c r="M54" s="169">
        <v>4</v>
      </c>
      <c r="N54" s="169"/>
      <c r="O54" s="170">
        <f>V22</f>
        <v>2349</v>
      </c>
      <c r="P54" s="170"/>
      <c r="Q54" s="171"/>
      <c r="R54" s="171"/>
      <c r="S54" s="171"/>
      <c r="T54" s="171"/>
      <c r="U54" s="172"/>
      <c r="V54" s="173"/>
    </row>
    <row r="55" spans="1:22" ht="23.25" customHeight="1" x14ac:dyDescent="0.25">
      <c r="G55" s="165"/>
      <c r="H55" s="165"/>
      <c r="I55" s="165"/>
      <c r="J55" s="174" t="s">
        <v>44</v>
      </c>
      <c r="K55" s="174"/>
      <c r="L55" s="174"/>
      <c r="M55" s="169">
        <f>E26</f>
        <v>1</v>
      </c>
      <c r="N55" s="169"/>
      <c r="O55" s="170">
        <f>V27</f>
        <v>366</v>
      </c>
      <c r="P55" s="170"/>
      <c r="Q55" s="171"/>
      <c r="R55" s="171"/>
      <c r="S55" s="171"/>
      <c r="T55" s="171"/>
      <c r="U55" s="172"/>
      <c r="V55" s="173"/>
    </row>
    <row r="56" spans="1:22" ht="23.25" customHeight="1" x14ac:dyDescent="0.25">
      <c r="G56" s="165"/>
      <c r="H56" s="165"/>
      <c r="I56" s="165"/>
      <c r="J56" s="174" t="s">
        <v>49</v>
      </c>
      <c r="K56" s="174"/>
      <c r="L56" s="174"/>
      <c r="M56" s="169">
        <f>E31</f>
        <v>1</v>
      </c>
      <c r="N56" s="169"/>
      <c r="O56" s="170">
        <f>V32</f>
        <v>244</v>
      </c>
      <c r="P56" s="170"/>
      <c r="Q56" s="171"/>
      <c r="R56" s="171"/>
      <c r="S56" s="171"/>
      <c r="T56" s="171"/>
      <c r="U56" s="172"/>
      <c r="V56" s="173"/>
    </row>
    <row r="57" spans="1:22" ht="23.25" customHeight="1" x14ac:dyDescent="0.25">
      <c r="G57" s="165"/>
      <c r="H57" s="165"/>
      <c r="I57" s="165"/>
      <c r="J57" s="174" t="s">
        <v>53</v>
      </c>
      <c r="K57" s="174"/>
      <c r="L57" s="174"/>
      <c r="M57" s="169">
        <f>E36</f>
        <v>1</v>
      </c>
      <c r="N57" s="169"/>
      <c r="O57" s="170">
        <f>V37</f>
        <v>168</v>
      </c>
      <c r="P57" s="170"/>
      <c r="Q57" s="171"/>
      <c r="R57" s="171"/>
      <c r="S57" s="171"/>
      <c r="T57" s="171"/>
      <c r="U57" s="172"/>
      <c r="V57" s="173"/>
    </row>
    <row r="58" spans="1:22" ht="23.25" customHeight="1" x14ac:dyDescent="0.25">
      <c r="G58" s="165"/>
      <c r="H58" s="165"/>
      <c r="I58" s="165"/>
      <c r="J58" s="174" t="s">
        <v>57</v>
      </c>
      <c r="K58" s="174"/>
      <c r="L58" s="174"/>
      <c r="M58" s="169">
        <v>2</v>
      </c>
      <c r="N58" s="169"/>
      <c r="O58" s="170">
        <f>V43</f>
        <v>1648</v>
      </c>
      <c r="P58" s="170"/>
      <c r="Q58" s="171"/>
      <c r="R58" s="171"/>
      <c r="S58" s="171"/>
      <c r="T58" s="171"/>
      <c r="U58" s="172"/>
      <c r="V58" s="173"/>
    </row>
    <row r="59" spans="1:22" ht="27.75" customHeight="1" x14ac:dyDescent="0.25">
      <c r="G59" s="175"/>
      <c r="H59" s="176"/>
      <c r="I59" s="175"/>
      <c r="J59" s="177" t="s">
        <v>72</v>
      </c>
      <c r="K59" s="177"/>
      <c r="L59" s="177"/>
      <c r="M59" s="178">
        <f>SUM(M54:M58)</f>
        <v>9</v>
      </c>
      <c r="N59" s="178"/>
      <c r="O59" s="179">
        <f>SUM(O54:P58)</f>
        <v>4775</v>
      </c>
      <c r="P59" s="179"/>
      <c r="Q59" s="171"/>
      <c r="R59" s="171"/>
      <c r="S59" s="180"/>
      <c r="T59" s="180"/>
      <c r="U59" s="181"/>
      <c r="V59" s="182"/>
    </row>
    <row r="61" spans="1:22" x14ac:dyDescent="0.25">
      <c r="V61" s="183"/>
    </row>
    <row r="62" spans="1:22" x14ac:dyDescent="0.25">
      <c r="B62" s="184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V62" s="183"/>
    </row>
    <row r="63" spans="1:22" x14ac:dyDescent="0.25">
      <c r="B63" s="186"/>
    </row>
  </sheetData>
  <mergeCells count="53">
    <mergeCell ref="F62:O62"/>
    <mergeCell ref="J58:L58"/>
    <mergeCell ref="M58:N58"/>
    <mergeCell ref="O58:P58"/>
    <mergeCell ref="Q58:R58"/>
    <mergeCell ref="S58:T58"/>
    <mergeCell ref="J59:L59"/>
    <mergeCell ref="M59:N59"/>
    <mergeCell ref="O59:P59"/>
    <mergeCell ref="Q59:R59"/>
    <mergeCell ref="S59:T59"/>
    <mergeCell ref="J56:L56"/>
    <mergeCell ref="M56:N56"/>
    <mergeCell ref="O56:P56"/>
    <mergeCell ref="Q56:R56"/>
    <mergeCell ref="S56:T56"/>
    <mergeCell ref="J57:L57"/>
    <mergeCell ref="M57:N57"/>
    <mergeCell ref="O57:P57"/>
    <mergeCell ref="Q57:R57"/>
    <mergeCell ref="S57:T57"/>
    <mergeCell ref="J54:L54"/>
    <mergeCell ref="M54:N54"/>
    <mergeCell ref="O54:P54"/>
    <mergeCell ref="Q54:R54"/>
    <mergeCell ref="S54:T54"/>
    <mergeCell ref="J55:L55"/>
    <mergeCell ref="M55:N55"/>
    <mergeCell ref="O55:P55"/>
    <mergeCell ref="Q55:R55"/>
    <mergeCell ref="S55:T55"/>
    <mergeCell ref="S32:T32"/>
    <mergeCell ref="S37:T37"/>
    <mergeCell ref="S43:T43"/>
    <mergeCell ref="S45:T45"/>
    <mergeCell ref="N51:S51"/>
    <mergeCell ref="J53:L53"/>
    <mergeCell ref="M53:N53"/>
    <mergeCell ref="O53:P53"/>
    <mergeCell ref="Q53:R53"/>
    <mergeCell ref="S53:T53"/>
    <mergeCell ref="F10:G10"/>
    <mergeCell ref="F11:G11"/>
    <mergeCell ref="F12:G12"/>
    <mergeCell ref="F13:G13"/>
    <mergeCell ref="S22:T22"/>
    <mergeCell ref="S27:T27"/>
    <mergeCell ref="A1:W1"/>
    <mergeCell ref="A2:W2"/>
    <mergeCell ref="A3:W3"/>
    <mergeCell ref="A5:X5"/>
    <mergeCell ref="A7:X7"/>
    <mergeCell ref="F9:G9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3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S.B.</vt:lpstr>
      <vt:lpstr>S.B.!Área_de_impresión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2023-02-21T20:19:46Z</dcterms:created>
  <dcterms:modified xsi:type="dcterms:W3CDTF">2023-02-21T20:21:28Z</dcterms:modified>
</cp:coreProperties>
</file>