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1\OM-CESPM-065-2021 VIGILANCIA\"/>
    </mc:Choice>
  </mc:AlternateContent>
  <bookViews>
    <workbookView xWindow="0" yWindow="0" windowWidth="28800" windowHeight="12435" activeTab="1"/>
  </bookViews>
  <sheets>
    <sheet name="CATALOGO DE CONCEPTOS" sheetId="1" r:id="rId1"/>
    <sheet name="PROGRAMA" sheetId="2" r:id="rId2"/>
    <sheet name="Hoja1" sheetId="3" r:id="rId3"/>
    <sheet name="Hoja2" sheetId="4" r:id="rId4"/>
  </sheets>
  <definedNames>
    <definedName name="_xlnm.Print_Area" localSheetId="0">'CATALOGO DE CONCEPTOS'!$A$1:$H$42</definedName>
    <definedName name="_xlnm.Print_Area" localSheetId="2">Hoja1!#REF!</definedName>
    <definedName name="_xlnm.Print_Area" localSheetId="1">PROGRAMA!$A$1:$F$43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2" l="1"/>
  <c r="F34" i="2"/>
  <c r="F33" i="2"/>
  <c r="F32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G11" i="1" l="1"/>
  <c r="G10" i="1"/>
  <c r="G12" i="1"/>
  <c r="G9" i="1" l="1"/>
  <c r="G13" i="1" l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D37" i="2"/>
  <c r="C37" i="2"/>
  <c r="C38" i="2" l="1"/>
  <c r="F31" i="2"/>
  <c r="F16" i="1" l="1"/>
  <c r="H16" i="1" s="1"/>
  <c r="F28" i="1"/>
  <c r="H28" i="1" s="1"/>
  <c r="F17" i="1"/>
  <c r="H17" i="1" s="1"/>
  <c r="F29" i="1"/>
  <c r="H29" i="1" s="1"/>
  <c r="F18" i="1"/>
  <c r="H18" i="1" s="1"/>
  <c r="F30" i="1"/>
  <c r="H30" i="1" s="1"/>
  <c r="F10" i="1"/>
  <c r="H10" i="1" s="1"/>
  <c r="F22" i="1"/>
  <c r="H22" i="1" s="1"/>
  <c r="F34" i="1"/>
  <c r="H34" i="1" s="1"/>
  <c r="F11" i="1"/>
  <c r="H11" i="1" s="1"/>
  <c r="F23" i="1"/>
  <c r="H23" i="1" s="1"/>
  <c r="F12" i="1"/>
  <c r="H12" i="1" s="1"/>
  <c r="F24" i="1"/>
  <c r="H24" i="1" s="1"/>
  <c r="F33" i="1"/>
  <c r="H33" i="1" s="1"/>
  <c r="F27" i="1" l="1"/>
  <c r="H27" i="1" s="1"/>
  <c r="F20" i="1"/>
  <c r="H20" i="1" s="1"/>
  <c r="F21" i="1"/>
  <c r="H21" i="1" s="1"/>
  <c r="F14" i="1"/>
  <c r="H14" i="1" s="1"/>
  <c r="F15" i="1"/>
  <c r="H15" i="1" s="1"/>
  <c r="F31" i="1"/>
  <c r="H31" i="1" s="1"/>
  <c r="F9" i="1"/>
  <c r="H9" i="1" s="1"/>
  <c r="F25" i="1"/>
  <c r="H25" i="1" s="1"/>
  <c r="F32" i="1"/>
  <c r="H32" i="1" s="1"/>
  <c r="F19" i="1"/>
  <c r="H19" i="1" s="1"/>
  <c r="F26" i="1"/>
  <c r="H26" i="1" s="1"/>
  <c r="F13" i="1"/>
  <c r="H13" i="1" s="1"/>
  <c r="F36" i="2"/>
  <c r="H35" i="1" l="1"/>
  <c r="C40" i="2"/>
  <c r="F35" i="1" l="1"/>
  <c r="C39" i="1" s="1"/>
  <c r="E35" i="1"/>
  <c r="D35" i="1"/>
  <c r="C36" i="1" l="1"/>
</calcChain>
</file>

<file path=xl/sharedStrings.xml><?xml version="1.0" encoding="utf-8"?>
<sst xmlns="http://schemas.openxmlformats.org/spreadsheetml/2006/main" count="127" uniqueCount="57">
  <si>
    <t>No.</t>
  </si>
  <si>
    <t>Área y/o Zona</t>
  </si>
  <si>
    <t>Unidad de Medida</t>
  </si>
  <si>
    <t>06:00 a 18:00 Hrs</t>
  </si>
  <si>
    <t>18:00 a 06:00 Hrs</t>
  </si>
  <si>
    <t>Importe Unitario</t>
  </si>
  <si>
    <t>Importe Total</t>
  </si>
  <si>
    <t>HORA</t>
  </si>
  <si>
    <t>Carcamo Margen derecho</t>
  </si>
  <si>
    <t>Planta Progreso</t>
  </si>
  <si>
    <t>Redes I</t>
  </si>
  <si>
    <t xml:space="preserve">Redes II </t>
  </si>
  <si>
    <t>Zona VII</t>
  </si>
  <si>
    <t>Redes VII</t>
  </si>
  <si>
    <t>TOTAL DE AGENTES DE SEGURIDAD:</t>
  </si>
  <si>
    <t>UNIDAD DE MEDIDA:</t>
  </si>
  <si>
    <t>Hora</t>
  </si>
  <si>
    <t>COSTO POR HORA</t>
  </si>
  <si>
    <t>TOTAL HORAS:</t>
  </si>
  <si>
    <t xml:space="preserve">PLAZO DE LOS SERVICIOS: </t>
  </si>
  <si>
    <t>Dias Naturales</t>
  </si>
  <si>
    <t>FECHA DE INICIO:</t>
  </si>
  <si>
    <t>FECHA DE TERMINACIÓN:</t>
  </si>
  <si>
    <t>Total de horas diarias</t>
  </si>
  <si>
    <t>Horarios a cubrir</t>
  </si>
  <si>
    <t xml:space="preserve">PAQUETE No. 2 ZONA PONIENTE </t>
  </si>
  <si>
    <t>Planta Zaragoza CCM A</t>
  </si>
  <si>
    <t>Planta Zaragoza CCM B</t>
  </si>
  <si>
    <t>Planta Zaragoza CCM C</t>
  </si>
  <si>
    <t>Planta Zaragoza CCM D</t>
  </si>
  <si>
    <t xml:space="preserve"> </t>
  </si>
  <si>
    <t>PROGRAMA DE SERVICIOS</t>
  </si>
  <si>
    <t>SERVICIO DE SEGURIDAD Y VIGILANCIA</t>
  </si>
  <si>
    <t>Planta de trat. De Aguas resid. Mex 1(Cloración)</t>
  </si>
  <si>
    <t xml:space="preserve">Zona Comercial I </t>
  </si>
  <si>
    <t xml:space="preserve">Zona Comercial II </t>
  </si>
  <si>
    <t>Zona Comercial III (Centro Civico)</t>
  </si>
  <si>
    <t>Zona III estacionamiento  (Centro Civico)</t>
  </si>
  <si>
    <t>Planta de Trat. De Aguas resid. Mex 1 (Caseta)</t>
  </si>
  <si>
    <t>Planta de Trat. De Aguas resid. Mex 1(Filtros)</t>
  </si>
  <si>
    <t>PBAR # 2 (RIO NUEVO)</t>
  </si>
  <si>
    <t>PBAR # 5 (LAGUNA XOCHIMILCO)</t>
  </si>
  <si>
    <t>PBAR # 8  (ZARAGOZA)</t>
  </si>
  <si>
    <t>PBAR # 9 (PROGRESO)</t>
  </si>
  <si>
    <t>PBAR # 6 (ORIZABA)</t>
  </si>
  <si>
    <t>PBAR # 7  (SANTORALES)</t>
  </si>
  <si>
    <t>Zona Comercial III (Rio nuevo)</t>
  </si>
  <si>
    <t>Redes III (Rio nuevo)</t>
  </si>
  <si>
    <t>Planta Potabilizadora 3 "Xochimilco"</t>
  </si>
  <si>
    <t>Pesos M.N.</t>
  </si>
  <si>
    <t>COMISIÓN ESTATAL DE SERVICIOS PÚBLICOS DE MEXICALI</t>
  </si>
  <si>
    <t>CATÁLOGO DE CONCEPTOS</t>
  </si>
  <si>
    <t>SUBDIRECCIÓN DE ADMINISTRACIÓN Y FINANZAS</t>
  </si>
  <si>
    <t>OFICINA DE LICITACIÓN Y CONTRATOS</t>
  </si>
  <si>
    <t>A  LAS  18:00 HORAS DEL DÍA 31 DE DICIEMBRE DE 2021</t>
  </si>
  <si>
    <t>Total de horas del 12 de Abril de 2021 al 31 de Diciembre de 2021</t>
  </si>
  <si>
    <t>DE LAS 18:00 HORAS DEL DÍA 12 DE ABRIL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</si>
</sst>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h:mm\ AM/PM"/>
    <numFmt numFmtId="165" formatCode="_(&quot;$&quot;* #,##0.00_);_(&quot;$&quot;* \(#,##0.00\);_(&quot;$&quot;* &quot;-&quot;??_);_(@_)"/>
    <numFmt numFmtId="166" formatCode="0_ "/>
    <numFmt numFmtId="167" formatCode="#,##0;[Red]#,##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charset val="134"/>
    </font>
    <font>
      <b/>
      <sz val="11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</cellStyleXfs>
  <cellXfs count="124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4" xfId="2" applyFont="1" applyFill="1" applyBorder="1" applyAlignment="1"/>
    <xf numFmtId="3" fontId="0" fillId="0" borderId="4" xfId="2" applyNumberFormat="1" applyFont="1" applyFill="1" applyBorder="1" applyAlignment="1">
      <alignment horizontal="center" vertical="center"/>
    </xf>
    <xf numFmtId="0" fontId="0" fillId="0" borderId="4" xfId="2" applyFont="1" applyFill="1" applyBorder="1" applyAlignment="1">
      <alignment horizontal="center"/>
    </xf>
    <xf numFmtId="44" fontId="0" fillId="0" borderId="4" xfId="1" applyFont="1" applyBorder="1" applyAlignment="1">
      <alignment vertical="center"/>
    </xf>
    <xf numFmtId="0" fontId="0" fillId="0" borderId="4" xfId="2" applyNumberFormat="1" applyFont="1" applyFill="1" applyBorder="1" applyAlignment="1">
      <alignment horizontal="center"/>
    </xf>
    <xf numFmtId="49" fontId="0" fillId="0" borderId="4" xfId="2" applyNumberFormat="1" applyFont="1" applyFill="1" applyBorder="1" applyAlignment="1">
      <alignment horizontal="center"/>
    </xf>
    <xf numFmtId="0" fontId="0" fillId="0" borderId="4" xfId="2" applyNumberFormat="1" applyFont="1" applyFill="1" applyBorder="1" applyAlignment="1" applyProtection="1">
      <alignment horizontal="center"/>
      <protection locked="0"/>
    </xf>
    <xf numFmtId="0" fontId="0" fillId="0" borderId="1" xfId="2" applyFont="1" applyFill="1" applyBorder="1" applyAlignment="1">
      <alignment horizontal="center"/>
    </xf>
    <xf numFmtId="166" fontId="0" fillId="0" borderId="4" xfId="2" applyNumberFormat="1" applyFont="1" applyFill="1" applyBorder="1" applyAlignment="1">
      <alignment horizontal="center"/>
    </xf>
    <xf numFmtId="0" fontId="0" fillId="0" borderId="6" xfId="2" applyFont="1" applyFill="1" applyBorder="1" applyAlignment="1"/>
    <xf numFmtId="0" fontId="0" fillId="0" borderId="6" xfId="2" applyFont="1" applyFill="1" applyBorder="1" applyAlignment="1">
      <alignment horizontal="center"/>
    </xf>
    <xf numFmtId="44" fontId="0" fillId="0" borderId="6" xfId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horizontal="left" vertical="center"/>
    </xf>
    <xf numFmtId="0" fontId="2" fillId="0" borderId="0" xfId="2" applyFont="1" applyBorder="1" applyAlignment="1"/>
    <xf numFmtId="44" fontId="2" fillId="0" borderId="0" xfId="1" applyFont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0" fillId="0" borderId="10" xfId="2" applyFont="1" applyFill="1" applyBorder="1" applyAlignment="1">
      <alignment horizontal="center"/>
    </xf>
    <xf numFmtId="0" fontId="0" fillId="0" borderId="11" xfId="2" applyFont="1" applyFill="1" applyBorder="1" applyAlignment="1">
      <alignment horizontal="center"/>
    </xf>
    <xf numFmtId="0" fontId="0" fillId="0" borderId="11" xfId="2" applyNumberFormat="1" applyFont="1" applyFill="1" applyBorder="1" applyAlignment="1">
      <alignment horizontal="center"/>
    </xf>
    <xf numFmtId="0" fontId="0" fillId="0" borderId="12" xfId="2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44" fontId="0" fillId="0" borderId="0" xfId="1" applyFont="1" applyBorder="1" applyAlignment="1">
      <alignment vertical="center"/>
    </xf>
    <xf numFmtId="0" fontId="4" fillId="0" borderId="0" xfId="0" applyFont="1" applyAlignment="1">
      <alignment vertical="center"/>
    </xf>
    <xf numFmtId="3" fontId="0" fillId="0" borderId="2" xfId="2" applyNumberFormat="1" applyFont="1" applyFill="1" applyBorder="1" applyAlignment="1">
      <alignment horizontal="center" vertical="center"/>
    </xf>
    <xf numFmtId="44" fontId="0" fillId="0" borderId="2" xfId="1" applyFont="1" applyBorder="1" applyAlignment="1">
      <alignment vertical="center"/>
    </xf>
    <xf numFmtId="3" fontId="0" fillId="0" borderId="6" xfId="2" applyNumberFormat="1" applyFont="1" applyFill="1" applyBorder="1" applyAlignment="1">
      <alignment horizontal="center" vertical="center"/>
    </xf>
    <xf numFmtId="0" fontId="0" fillId="0" borderId="2" xfId="2" applyFont="1" applyFill="1" applyBorder="1" applyAlignment="1"/>
    <xf numFmtId="0" fontId="0" fillId="0" borderId="2" xfId="2" applyNumberFormat="1" applyFont="1" applyFill="1" applyBorder="1" applyAlignment="1">
      <alignment horizontal="center"/>
    </xf>
    <xf numFmtId="0" fontId="0" fillId="0" borderId="0" xfId="2" applyFont="1" applyFill="1" applyBorder="1" applyAlignment="1"/>
    <xf numFmtId="3" fontId="0" fillId="0" borderId="0" xfId="2" applyNumberFormat="1" applyFont="1" applyFill="1" applyBorder="1" applyAlignment="1">
      <alignment horizontal="center" vertical="center"/>
    </xf>
    <xf numFmtId="0" fontId="0" fillId="0" borderId="1" xfId="2" applyFont="1" applyFill="1" applyBorder="1" applyAlignment="1"/>
    <xf numFmtId="0" fontId="0" fillId="0" borderId="1" xfId="2" applyNumberFormat="1" applyFont="1" applyFill="1" applyBorder="1" applyAlignment="1">
      <alignment horizontal="center"/>
    </xf>
    <xf numFmtId="44" fontId="0" fillId="0" borderId="1" xfId="1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10" xfId="2" applyNumberFormat="1" applyFont="1" applyFill="1" applyBorder="1" applyAlignment="1">
      <alignment horizontal="center"/>
    </xf>
    <xf numFmtId="0" fontId="6" fillId="0" borderId="0" xfId="2" applyFont="1" applyFill="1" applyBorder="1" applyAlignment="1">
      <alignment horizontal="center"/>
    </xf>
    <xf numFmtId="3" fontId="6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44" fontId="0" fillId="0" borderId="17" xfId="0" applyNumberFormat="1" applyFont="1" applyBorder="1" applyAlignment="1">
      <alignment vertical="center"/>
    </xf>
    <xf numFmtId="0" fontId="0" fillId="0" borderId="20" xfId="0" applyFont="1" applyBorder="1" applyAlignment="1">
      <alignment horizontal="center" vertical="center"/>
    </xf>
    <xf numFmtId="44" fontId="0" fillId="0" borderId="21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44" fontId="0" fillId="0" borderId="8" xfId="0" applyNumberFormat="1" applyFont="1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44" fontId="0" fillId="0" borderId="9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44" fontId="0" fillId="0" borderId="0" xfId="0" applyNumberFormat="1" applyFont="1" applyBorder="1" applyAlignment="1">
      <alignment vertical="center"/>
    </xf>
    <xf numFmtId="0" fontId="8" fillId="0" borderId="7" xfId="2" applyFont="1" applyBorder="1" applyAlignment="1">
      <alignment horizontal="right"/>
    </xf>
    <xf numFmtId="166" fontId="8" fillId="0" borderId="0" xfId="2" applyNumberFormat="1" applyFont="1" applyAlignment="1"/>
    <xf numFmtId="166" fontId="8" fillId="0" borderId="0" xfId="2" applyNumberFormat="1" applyFont="1" applyBorder="1" applyAlignment="1"/>
    <xf numFmtId="0" fontId="8" fillId="0" borderId="0" xfId="2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2" applyFont="1" applyBorder="1" applyAlignment="1"/>
    <xf numFmtId="165" fontId="8" fillId="0" borderId="0" xfId="1" applyNumberFormat="1" applyFont="1" applyFill="1" applyBorder="1" applyAlignment="1"/>
    <xf numFmtId="3" fontId="8" fillId="0" borderId="0" xfId="0" applyNumberFormat="1" applyFont="1" applyFill="1" applyAlignment="1"/>
    <xf numFmtId="3" fontId="8" fillId="0" borderId="0" xfId="2" applyNumberFormat="1" applyFont="1" applyFill="1" applyBorder="1" applyAlignment="1"/>
    <xf numFmtId="0" fontId="8" fillId="0" borderId="0" xfId="2" applyFont="1" applyFill="1" applyBorder="1" applyAlignment="1">
      <alignment horizontal="left"/>
    </xf>
    <xf numFmtId="0" fontId="8" fillId="0" borderId="0" xfId="0" applyFont="1" applyFill="1" applyAlignment="1">
      <alignment vertical="center"/>
    </xf>
    <xf numFmtId="0" fontId="8" fillId="0" borderId="0" xfId="2" applyFont="1" applyAlignment="1"/>
    <xf numFmtId="164" fontId="10" fillId="2" borderId="15" xfId="2" applyNumberFormat="1" applyFont="1" applyFill="1" applyBorder="1" applyAlignment="1">
      <alignment horizontal="center" vertical="center" wrapText="1"/>
    </xf>
    <xf numFmtId="166" fontId="8" fillId="0" borderId="0" xfId="2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165" fontId="9" fillId="0" borderId="0" xfId="1" applyNumberFormat="1" applyFont="1" applyFill="1" applyBorder="1" applyAlignment="1">
      <alignment horizontal="center"/>
    </xf>
    <xf numFmtId="3" fontId="8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167" fontId="0" fillId="0" borderId="21" xfId="0" applyNumberFormat="1" applyFont="1" applyBorder="1" applyAlignment="1">
      <alignment horizontal="center" vertical="center"/>
    </xf>
    <xf numFmtId="167" fontId="0" fillId="0" borderId="8" xfId="0" applyNumberFormat="1" applyFont="1" applyBorder="1" applyAlignment="1">
      <alignment horizontal="center" vertical="center"/>
    </xf>
    <xf numFmtId="167" fontId="0" fillId="0" borderId="9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3" borderId="4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left" vertical="center" wrapText="1"/>
    </xf>
    <xf numFmtId="3" fontId="0" fillId="0" borderId="0" xfId="0" applyNumberFormat="1" applyAlignment="1">
      <alignment vertical="center"/>
    </xf>
    <xf numFmtId="0" fontId="14" fillId="0" borderId="0" xfId="0" applyFont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0" fontId="16" fillId="0" borderId="0" xfId="0" applyFont="1"/>
    <xf numFmtId="0" fontId="13" fillId="0" borderId="0" xfId="0" applyFont="1"/>
    <xf numFmtId="0" fontId="0" fillId="0" borderId="3" xfId="0" applyFont="1" applyFill="1" applyBorder="1" applyAlignment="1">
      <alignment horizontal="center" vertical="center"/>
    </xf>
    <xf numFmtId="167" fontId="0" fillId="0" borderId="8" xfId="0" applyNumberFormat="1" applyFont="1" applyFill="1" applyBorder="1" applyAlignment="1">
      <alignment horizontal="center" vertical="center"/>
    </xf>
    <xf numFmtId="44" fontId="0" fillId="0" borderId="4" xfId="1" applyFont="1" applyFill="1" applyBorder="1" applyAlignment="1">
      <alignment vertical="center"/>
    </xf>
    <xf numFmtId="44" fontId="0" fillId="0" borderId="8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5" fillId="0" borderId="2" xfId="2" applyNumberFormat="1" applyFont="1" applyFill="1" applyBorder="1" applyAlignment="1">
      <alignment horizontal="center"/>
    </xf>
    <xf numFmtId="0" fontId="15" fillId="0" borderId="1" xfId="2" applyNumberFormat="1" applyFont="1" applyFill="1" applyBorder="1" applyAlignment="1">
      <alignment horizontal="center"/>
    </xf>
    <xf numFmtId="49" fontId="15" fillId="0" borderId="4" xfId="2" applyNumberFormat="1" applyFont="1" applyFill="1" applyBorder="1" applyAlignment="1">
      <alignment horizontal="center"/>
    </xf>
    <xf numFmtId="0" fontId="15" fillId="0" borderId="4" xfId="2" applyNumberFormat="1" applyFont="1" applyFill="1" applyBorder="1" applyAlignment="1">
      <alignment horizontal="center"/>
    </xf>
    <xf numFmtId="0" fontId="15" fillId="0" borderId="4" xfId="2" applyNumberFormat="1" applyFont="1" applyFill="1" applyBorder="1" applyAlignment="1" applyProtection="1">
      <alignment horizontal="center"/>
      <protection locked="0"/>
    </xf>
    <xf numFmtId="0" fontId="15" fillId="0" borderId="1" xfId="2" applyFont="1" applyFill="1" applyBorder="1" applyAlignment="1">
      <alignment horizontal="center"/>
    </xf>
    <xf numFmtId="0" fontId="15" fillId="0" borderId="4" xfId="2" applyFont="1" applyFill="1" applyBorder="1" applyAlignment="1">
      <alignment horizontal="center"/>
    </xf>
    <xf numFmtId="166" fontId="15" fillId="0" borderId="4" xfId="2" applyNumberFormat="1" applyFont="1" applyFill="1" applyBorder="1" applyAlignment="1">
      <alignment horizontal="center"/>
    </xf>
    <xf numFmtId="0" fontId="15" fillId="0" borderId="6" xfId="2" applyFont="1" applyFill="1" applyBorder="1" applyAlignment="1">
      <alignment horizontal="center"/>
    </xf>
    <xf numFmtId="0" fontId="12" fillId="0" borderId="0" xfId="0" applyFont="1" applyFill="1" applyBorder="1" applyAlignment="1">
      <alignment horizontal="left" vertical="center" wrapText="1"/>
    </xf>
    <xf numFmtId="0" fontId="10" fillId="2" borderId="15" xfId="2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5" xfId="2" applyFont="1" applyFill="1" applyBorder="1" applyAlignment="1">
      <alignment horizontal="center" vertical="center" wrapText="1"/>
    </xf>
    <xf numFmtId="0" fontId="10" fillId="2" borderId="22" xfId="2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164" fontId="10" fillId="2" borderId="15" xfId="2" applyNumberFormat="1" applyFont="1" applyFill="1" applyBorder="1" applyAlignment="1">
      <alignment horizontal="center" vertical="center" wrapText="1"/>
    </xf>
    <xf numFmtId="164" fontId="10" fillId="2" borderId="22" xfId="2" applyNumberFormat="1" applyFont="1" applyFill="1" applyBorder="1" applyAlignment="1">
      <alignment horizontal="center" vertical="center" wrapText="1"/>
    </xf>
    <xf numFmtId="0" fontId="10" fillId="2" borderId="25" xfId="2" applyFont="1" applyFill="1" applyBorder="1" applyAlignment="1">
      <alignment horizontal="center" vertical="center" wrapText="1"/>
    </xf>
    <xf numFmtId="0" fontId="10" fillId="2" borderId="26" xfId="2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8" xfId="2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</cellXfs>
  <cellStyles count="3">
    <cellStyle name="=C:\WINNT\SYSTEM32\COMMAND.COM" xfId="2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76200</xdr:rowOff>
    </xdr:from>
    <xdr:to>
      <xdr:col>1</xdr:col>
      <xdr:colOff>1582420</xdr:colOff>
      <xdr:row>3</xdr:row>
      <xdr:rowOff>228600</xdr:rowOff>
    </xdr:to>
    <xdr:pic>
      <xdr:nvPicPr>
        <xdr:cNvPr id="4" name="Imagen 3" descr="F:\Usr\BOX\LOGOS Y FORMATOS  2019\LOGO HORIZONT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76200"/>
          <a:ext cx="2020570" cy="723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2057400</xdr:colOff>
      <xdr:row>0</xdr:row>
      <xdr:rowOff>0</xdr:rowOff>
    </xdr:from>
    <xdr:to>
      <xdr:col>7</xdr:col>
      <xdr:colOff>1143000</xdr:colOff>
      <xdr:row>5</xdr:row>
      <xdr:rowOff>57150</xdr:rowOff>
    </xdr:to>
    <xdr:pic>
      <xdr:nvPicPr>
        <xdr:cNvPr id="5" name="Imagen 4" descr="F:\Usr\BOX\LOGOS Y FORMATOS  2019\BC HORIZONTAL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0"/>
          <a:ext cx="2381250" cy="1085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753745</xdr:colOff>
      <xdr:row>3</xdr:row>
      <xdr:rowOff>152400</xdr:rowOff>
    </xdr:to>
    <xdr:pic>
      <xdr:nvPicPr>
        <xdr:cNvPr id="2" name="Imagen 1" descr="F:\Usr\BOX\LOGOS Y FORMATOS  2019\LOGO HORIZONT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6200"/>
          <a:ext cx="2020570" cy="723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733425</xdr:colOff>
      <xdr:row>0</xdr:row>
      <xdr:rowOff>0</xdr:rowOff>
    </xdr:from>
    <xdr:to>
      <xdr:col>7</xdr:col>
      <xdr:colOff>561975</xdr:colOff>
      <xdr:row>5</xdr:row>
      <xdr:rowOff>133350</xdr:rowOff>
    </xdr:to>
    <xdr:pic>
      <xdr:nvPicPr>
        <xdr:cNvPr id="3" name="Imagen 2" descr="F:\Usr\BOX\LOGOS Y FORMATOS  2019\BC HORIZONTAL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"/>
          <a:ext cx="2381250" cy="1085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opLeftCell="A16" workbookViewId="0">
      <selection activeCell="C41" sqref="C41"/>
    </sheetView>
  </sheetViews>
  <sheetFormatPr baseColWidth="10" defaultColWidth="19.140625" defaultRowHeight="15"/>
  <cols>
    <col min="1" max="1" width="6.85546875" style="2" customWidth="1"/>
    <col min="2" max="2" width="43.42578125" style="2" customWidth="1"/>
    <col min="3" max="3" width="13.42578125" style="2" customWidth="1"/>
    <col min="4" max="5" width="11.7109375" style="2" customWidth="1"/>
    <col min="6" max="6" width="31.140625" style="43" bestFit="1" customWidth="1"/>
    <col min="7" max="7" width="18.28515625" style="2" customWidth="1"/>
    <col min="8" max="8" width="18.42578125" style="2" customWidth="1"/>
    <col min="9" max="16384" width="19.140625" style="1"/>
  </cols>
  <sheetData>
    <row r="1" spans="1:9">
      <c r="A1" s="116" t="s">
        <v>50</v>
      </c>
      <c r="B1" s="116"/>
      <c r="C1" s="116"/>
      <c r="D1" s="116"/>
      <c r="E1" s="116"/>
      <c r="F1" s="116"/>
      <c r="G1" s="116"/>
      <c r="H1" s="116"/>
    </row>
    <row r="2" spans="1:9">
      <c r="A2" s="117" t="s">
        <v>52</v>
      </c>
      <c r="B2" s="116"/>
      <c r="C2" s="116"/>
      <c r="D2" s="116"/>
      <c r="E2" s="116"/>
      <c r="F2" s="116"/>
      <c r="G2" s="116"/>
      <c r="H2" s="116"/>
    </row>
    <row r="3" spans="1:9">
      <c r="A3" s="117" t="s">
        <v>53</v>
      </c>
      <c r="B3" s="116"/>
      <c r="C3" s="116"/>
      <c r="D3" s="116"/>
      <c r="E3" s="116"/>
      <c r="F3" s="116"/>
      <c r="G3" s="116"/>
      <c r="H3" s="116"/>
    </row>
    <row r="4" spans="1:9" ht="21">
      <c r="A4" s="118" t="s">
        <v>51</v>
      </c>
      <c r="B4" s="118"/>
      <c r="C4" s="118"/>
      <c r="D4" s="118"/>
      <c r="E4" s="118"/>
      <c r="F4" s="118"/>
      <c r="G4" s="118"/>
      <c r="H4" s="118"/>
    </row>
    <row r="5" spans="1:9">
      <c r="A5" s="116" t="s">
        <v>32</v>
      </c>
      <c r="B5" s="116"/>
      <c r="C5" s="116"/>
      <c r="D5" s="116"/>
      <c r="E5" s="116"/>
      <c r="F5" s="116"/>
      <c r="G5" s="116"/>
      <c r="H5" s="116"/>
    </row>
    <row r="6" spans="1:9" ht="19.5" thickBot="1">
      <c r="A6" s="27" t="s">
        <v>25</v>
      </c>
    </row>
    <row r="7" spans="1:9" ht="32.25" customHeight="1">
      <c r="A7" s="102" t="s">
        <v>0</v>
      </c>
      <c r="B7" s="108" t="s">
        <v>1</v>
      </c>
      <c r="C7" s="110" t="s">
        <v>2</v>
      </c>
      <c r="D7" s="112" t="s">
        <v>3</v>
      </c>
      <c r="E7" s="114" t="s">
        <v>4</v>
      </c>
      <c r="F7" s="106" t="s">
        <v>55</v>
      </c>
      <c r="G7" s="102" t="s">
        <v>5</v>
      </c>
      <c r="H7" s="104" t="s">
        <v>6</v>
      </c>
    </row>
    <row r="8" spans="1:9" ht="15.75" thickBot="1">
      <c r="A8" s="103"/>
      <c r="B8" s="109"/>
      <c r="C8" s="111"/>
      <c r="D8" s="113"/>
      <c r="E8" s="115"/>
      <c r="F8" s="107"/>
      <c r="G8" s="103"/>
      <c r="H8" s="105"/>
    </row>
    <row r="9" spans="1:9">
      <c r="A9" s="44">
        <v>1</v>
      </c>
      <c r="B9" s="31" t="s">
        <v>26</v>
      </c>
      <c r="C9" s="28" t="s">
        <v>7</v>
      </c>
      <c r="D9" s="91">
        <v>1</v>
      </c>
      <c r="E9" s="32">
        <v>1</v>
      </c>
      <c r="F9" s="72">
        <f>PROGRAMA!F10</f>
        <v>6312</v>
      </c>
      <c r="G9" s="29">
        <f>C38</f>
        <v>0</v>
      </c>
      <c r="H9" s="45">
        <f>G9*F9</f>
        <v>0</v>
      </c>
    </row>
    <row r="10" spans="1:9">
      <c r="A10" s="48">
        <v>2</v>
      </c>
      <c r="B10" s="35" t="s">
        <v>27</v>
      </c>
      <c r="C10" s="4" t="s">
        <v>7</v>
      </c>
      <c r="D10" s="92">
        <v>0</v>
      </c>
      <c r="E10" s="36">
        <v>1</v>
      </c>
      <c r="F10" s="73">
        <f>PROGRAMA!F11</f>
        <v>3156</v>
      </c>
      <c r="G10" s="37">
        <f>C38</f>
        <v>0</v>
      </c>
      <c r="H10" s="47">
        <f>G10*F10</f>
        <v>0</v>
      </c>
      <c r="I10" s="81"/>
    </row>
    <row r="11" spans="1:9">
      <c r="A11" s="48">
        <v>3</v>
      </c>
      <c r="B11" s="35" t="s">
        <v>28</v>
      </c>
      <c r="C11" s="4" t="s">
        <v>7</v>
      </c>
      <c r="D11" s="92">
        <v>0</v>
      </c>
      <c r="E11" s="36">
        <v>1</v>
      </c>
      <c r="F11" s="73">
        <f>PROGRAMA!F12</f>
        <v>3156</v>
      </c>
      <c r="G11" s="37">
        <f>C38</f>
        <v>0</v>
      </c>
      <c r="H11" s="47">
        <f>F11*G11</f>
        <v>0</v>
      </c>
    </row>
    <row r="12" spans="1:9">
      <c r="A12" s="48">
        <v>4</v>
      </c>
      <c r="B12" s="35" t="s">
        <v>29</v>
      </c>
      <c r="C12" s="4" t="s">
        <v>7</v>
      </c>
      <c r="D12" s="92">
        <v>0</v>
      </c>
      <c r="E12" s="36">
        <v>1</v>
      </c>
      <c r="F12" s="73">
        <f>PROGRAMA!F13</f>
        <v>3156</v>
      </c>
      <c r="G12" s="37">
        <f>C38</f>
        <v>0</v>
      </c>
      <c r="H12" s="47">
        <f>G12*F12</f>
        <v>0</v>
      </c>
    </row>
    <row r="13" spans="1:9">
      <c r="A13" s="48">
        <v>5</v>
      </c>
      <c r="B13" s="3" t="s">
        <v>38</v>
      </c>
      <c r="C13" s="4" t="s">
        <v>7</v>
      </c>
      <c r="D13" s="93">
        <v>1</v>
      </c>
      <c r="E13" s="8">
        <v>1</v>
      </c>
      <c r="F13" s="73">
        <f>PROGRAMA!F14</f>
        <v>6312</v>
      </c>
      <c r="G13" s="6">
        <f>C38</f>
        <v>0</v>
      </c>
      <c r="H13" s="49">
        <f>G12*F13</f>
        <v>0</v>
      </c>
    </row>
    <row r="14" spans="1:9">
      <c r="A14" s="48">
        <v>6</v>
      </c>
      <c r="B14" s="3" t="s">
        <v>39</v>
      </c>
      <c r="C14" s="4" t="s">
        <v>7</v>
      </c>
      <c r="D14" s="93">
        <v>1</v>
      </c>
      <c r="E14" s="8">
        <v>1</v>
      </c>
      <c r="F14" s="73">
        <f>PROGRAMA!F15</f>
        <v>6312</v>
      </c>
      <c r="G14" s="6">
        <f>C38</f>
        <v>0</v>
      </c>
      <c r="H14" s="49">
        <f t="shared" ref="H14:H34" si="0">G14*F14</f>
        <v>0</v>
      </c>
    </row>
    <row r="15" spans="1:9">
      <c r="A15" s="48">
        <v>7</v>
      </c>
      <c r="B15" s="3" t="s">
        <v>33</v>
      </c>
      <c r="C15" s="4" t="s">
        <v>7</v>
      </c>
      <c r="D15" s="94">
        <v>0</v>
      </c>
      <c r="E15" s="7">
        <v>1</v>
      </c>
      <c r="F15" s="73">
        <f>PROGRAMA!F16</f>
        <v>3156</v>
      </c>
      <c r="G15" s="6">
        <f>C38</f>
        <v>0</v>
      </c>
      <c r="H15" s="49">
        <f t="shared" si="0"/>
        <v>0</v>
      </c>
    </row>
    <row r="16" spans="1:9">
      <c r="A16" s="48">
        <v>8</v>
      </c>
      <c r="B16" s="79" t="s">
        <v>40</v>
      </c>
      <c r="C16" s="4" t="s">
        <v>7</v>
      </c>
      <c r="D16" s="93">
        <v>1</v>
      </c>
      <c r="E16" s="8">
        <v>1</v>
      </c>
      <c r="F16" s="73">
        <f>PROGRAMA!F17</f>
        <v>6312</v>
      </c>
      <c r="G16" s="6">
        <f>C38</f>
        <v>0</v>
      </c>
      <c r="H16" s="49">
        <f t="shared" si="0"/>
        <v>0</v>
      </c>
    </row>
    <row r="17" spans="1:10">
      <c r="A17" s="48">
        <v>9</v>
      </c>
      <c r="B17" s="3" t="s">
        <v>8</v>
      </c>
      <c r="C17" s="4" t="s">
        <v>7</v>
      </c>
      <c r="D17" s="93">
        <v>1</v>
      </c>
      <c r="E17" s="7">
        <v>1</v>
      </c>
      <c r="F17" s="73">
        <f>PROGRAMA!F18</f>
        <v>6312</v>
      </c>
      <c r="G17" s="6">
        <f>C38</f>
        <v>0</v>
      </c>
      <c r="H17" s="49">
        <f t="shared" si="0"/>
        <v>0</v>
      </c>
    </row>
    <row r="18" spans="1:10">
      <c r="A18" s="48">
        <v>10</v>
      </c>
      <c r="B18" s="79" t="s">
        <v>41</v>
      </c>
      <c r="C18" s="4" t="s">
        <v>7</v>
      </c>
      <c r="D18" s="93">
        <v>1</v>
      </c>
      <c r="E18" s="8">
        <v>1</v>
      </c>
      <c r="F18" s="73">
        <f>PROGRAMA!F19</f>
        <v>6312</v>
      </c>
      <c r="G18" s="6">
        <f>C38</f>
        <v>0</v>
      </c>
      <c r="H18" s="49">
        <f t="shared" si="0"/>
        <v>0</v>
      </c>
      <c r="J18" s="1" t="s">
        <v>30</v>
      </c>
    </row>
    <row r="19" spans="1:10">
      <c r="A19" s="48">
        <v>11</v>
      </c>
      <c r="B19" s="79" t="s">
        <v>44</v>
      </c>
      <c r="C19" s="4" t="s">
        <v>7</v>
      </c>
      <c r="D19" s="93">
        <v>1</v>
      </c>
      <c r="E19" s="8">
        <v>1</v>
      </c>
      <c r="F19" s="73">
        <f>PROGRAMA!F20</f>
        <v>6312</v>
      </c>
      <c r="G19" s="6">
        <f>C38</f>
        <v>0</v>
      </c>
      <c r="H19" s="49">
        <f t="shared" si="0"/>
        <v>0</v>
      </c>
    </row>
    <row r="20" spans="1:10">
      <c r="A20" s="48">
        <v>12</v>
      </c>
      <c r="B20" s="3" t="s">
        <v>45</v>
      </c>
      <c r="C20" s="4" t="s">
        <v>7</v>
      </c>
      <c r="D20" s="93">
        <v>1</v>
      </c>
      <c r="E20" s="8">
        <v>1</v>
      </c>
      <c r="F20" s="73">
        <f>PROGRAMA!F21</f>
        <v>6312</v>
      </c>
      <c r="G20" s="6">
        <f>C38</f>
        <v>0</v>
      </c>
      <c r="H20" s="49">
        <f t="shared" si="0"/>
        <v>0</v>
      </c>
    </row>
    <row r="21" spans="1:10">
      <c r="A21" s="48">
        <v>13</v>
      </c>
      <c r="B21" s="3" t="s">
        <v>42</v>
      </c>
      <c r="C21" s="4" t="s">
        <v>7</v>
      </c>
      <c r="D21" s="93">
        <v>1</v>
      </c>
      <c r="E21" s="8">
        <v>1</v>
      </c>
      <c r="F21" s="73">
        <f>PROGRAMA!F22</f>
        <v>6312</v>
      </c>
      <c r="G21" s="6">
        <f>C38</f>
        <v>0</v>
      </c>
      <c r="H21" s="49">
        <f t="shared" si="0"/>
        <v>0</v>
      </c>
    </row>
    <row r="22" spans="1:10">
      <c r="A22" s="48">
        <v>14</v>
      </c>
      <c r="B22" s="79" t="s">
        <v>43</v>
      </c>
      <c r="C22" s="4" t="s">
        <v>7</v>
      </c>
      <c r="D22" s="93">
        <v>1</v>
      </c>
      <c r="E22" s="8">
        <v>1</v>
      </c>
      <c r="F22" s="73">
        <f>PROGRAMA!F23</f>
        <v>6312</v>
      </c>
      <c r="G22" s="6">
        <f>C38</f>
        <v>0</v>
      </c>
      <c r="H22" s="49">
        <f t="shared" si="0"/>
        <v>0</v>
      </c>
    </row>
    <row r="23" spans="1:10">
      <c r="A23" s="48">
        <v>15</v>
      </c>
      <c r="B23" s="35" t="s">
        <v>48</v>
      </c>
      <c r="C23" s="4" t="s">
        <v>7</v>
      </c>
      <c r="D23" s="95">
        <v>1</v>
      </c>
      <c r="E23" s="7">
        <v>1</v>
      </c>
      <c r="F23" s="73">
        <f>PROGRAMA!F24</f>
        <v>6312</v>
      </c>
      <c r="G23" s="6">
        <f>C38</f>
        <v>0</v>
      </c>
      <c r="H23" s="49">
        <f t="shared" si="0"/>
        <v>0</v>
      </c>
    </row>
    <row r="24" spans="1:10" s="90" customFormat="1">
      <c r="A24" s="86">
        <v>16</v>
      </c>
      <c r="B24" s="3" t="s">
        <v>9</v>
      </c>
      <c r="C24" s="4" t="s">
        <v>7</v>
      </c>
      <c r="D24" s="93">
        <v>1</v>
      </c>
      <c r="E24" s="8">
        <v>1</v>
      </c>
      <c r="F24" s="87">
        <f>PROGRAMA!F25</f>
        <v>6312</v>
      </c>
      <c r="G24" s="88">
        <f>C38</f>
        <v>0</v>
      </c>
      <c r="H24" s="89">
        <f t="shared" si="0"/>
        <v>0</v>
      </c>
    </row>
    <row r="25" spans="1:10">
      <c r="A25" s="48">
        <v>17</v>
      </c>
      <c r="B25" s="3" t="s">
        <v>34</v>
      </c>
      <c r="C25" s="4" t="s">
        <v>7</v>
      </c>
      <c r="D25" s="96">
        <v>1</v>
      </c>
      <c r="E25" s="10">
        <v>1</v>
      </c>
      <c r="F25" s="73">
        <f>PROGRAMA!F26</f>
        <v>6312</v>
      </c>
      <c r="G25" s="6">
        <f>C38</f>
        <v>0</v>
      </c>
      <c r="H25" s="49">
        <f t="shared" si="0"/>
        <v>0</v>
      </c>
    </row>
    <row r="26" spans="1:10">
      <c r="A26" s="48">
        <v>18</v>
      </c>
      <c r="B26" s="3" t="s">
        <v>10</v>
      </c>
      <c r="C26" s="4" t="s">
        <v>7</v>
      </c>
      <c r="D26" s="97">
        <v>1</v>
      </c>
      <c r="E26" s="5">
        <v>1</v>
      </c>
      <c r="F26" s="73">
        <f>PROGRAMA!F27</f>
        <v>6312</v>
      </c>
      <c r="G26" s="6">
        <f>C38</f>
        <v>0</v>
      </c>
      <c r="H26" s="49">
        <f t="shared" si="0"/>
        <v>0</v>
      </c>
    </row>
    <row r="27" spans="1:10">
      <c r="A27" s="48">
        <v>19</v>
      </c>
      <c r="B27" s="3" t="s">
        <v>35</v>
      </c>
      <c r="C27" s="4" t="s">
        <v>7</v>
      </c>
      <c r="D27" s="97">
        <v>1</v>
      </c>
      <c r="E27" s="5">
        <v>1</v>
      </c>
      <c r="F27" s="73">
        <f>PROGRAMA!F28</f>
        <v>6312</v>
      </c>
      <c r="G27" s="6">
        <f>C38</f>
        <v>0</v>
      </c>
      <c r="H27" s="49">
        <f t="shared" si="0"/>
        <v>0</v>
      </c>
    </row>
    <row r="28" spans="1:10">
      <c r="A28" s="48">
        <v>20</v>
      </c>
      <c r="B28" s="3" t="s">
        <v>11</v>
      </c>
      <c r="C28" s="4" t="s">
        <v>7</v>
      </c>
      <c r="D28" s="97">
        <v>1</v>
      </c>
      <c r="E28" s="5">
        <v>1</v>
      </c>
      <c r="F28" s="73">
        <f>PROGRAMA!F29</f>
        <v>6312</v>
      </c>
      <c r="G28" s="6">
        <f>C38</f>
        <v>0</v>
      </c>
      <c r="H28" s="49">
        <f t="shared" si="0"/>
        <v>0</v>
      </c>
    </row>
    <row r="29" spans="1:10">
      <c r="A29" s="48">
        <v>21</v>
      </c>
      <c r="B29" s="3" t="s">
        <v>36</v>
      </c>
      <c r="C29" s="4" t="s">
        <v>7</v>
      </c>
      <c r="D29" s="97">
        <v>1</v>
      </c>
      <c r="E29" s="5">
        <v>1</v>
      </c>
      <c r="F29" s="73">
        <f>PROGRAMA!F30</f>
        <v>6312</v>
      </c>
      <c r="G29" s="6">
        <f>C38</f>
        <v>0</v>
      </c>
      <c r="H29" s="49">
        <f t="shared" si="0"/>
        <v>0</v>
      </c>
    </row>
    <row r="30" spans="1:10">
      <c r="A30" s="48">
        <v>22</v>
      </c>
      <c r="B30" s="3" t="s">
        <v>37</v>
      </c>
      <c r="C30" s="4" t="s">
        <v>7</v>
      </c>
      <c r="D30" s="98">
        <v>1</v>
      </c>
      <c r="E30" s="5">
        <v>0</v>
      </c>
      <c r="F30" s="73">
        <f>PROGRAMA!F31</f>
        <v>3156</v>
      </c>
      <c r="G30" s="6">
        <f>C38</f>
        <v>0</v>
      </c>
      <c r="H30" s="49">
        <f>G30*F30</f>
        <v>0</v>
      </c>
    </row>
    <row r="31" spans="1:10">
      <c r="A31" s="48">
        <v>23</v>
      </c>
      <c r="B31" s="3" t="s">
        <v>46</v>
      </c>
      <c r="C31" s="4" t="s">
        <v>7</v>
      </c>
      <c r="D31" s="97">
        <v>1</v>
      </c>
      <c r="E31" s="5">
        <v>1</v>
      </c>
      <c r="F31" s="73">
        <f>PROGRAMA!F32</f>
        <v>6312</v>
      </c>
      <c r="G31" s="6">
        <f>C38</f>
        <v>0</v>
      </c>
      <c r="H31" s="49">
        <f t="shared" si="0"/>
        <v>0</v>
      </c>
    </row>
    <row r="32" spans="1:10">
      <c r="A32" s="48">
        <v>24</v>
      </c>
      <c r="B32" s="3" t="s">
        <v>47</v>
      </c>
      <c r="C32" s="4" t="s">
        <v>7</v>
      </c>
      <c r="D32" s="97">
        <v>1</v>
      </c>
      <c r="E32" s="5">
        <v>1</v>
      </c>
      <c r="F32" s="73">
        <f>PROGRAMA!F33</f>
        <v>6312</v>
      </c>
      <c r="G32" s="6">
        <f>C38</f>
        <v>0</v>
      </c>
      <c r="H32" s="49">
        <f t="shared" si="0"/>
        <v>0</v>
      </c>
    </row>
    <row r="33" spans="1:10">
      <c r="A33" s="48">
        <v>25</v>
      </c>
      <c r="B33" s="3" t="s">
        <v>12</v>
      </c>
      <c r="C33" s="4" t="s">
        <v>7</v>
      </c>
      <c r="D33" s="97">
        <v>1</v>
      </c>
      <c r="E33" s="5">
        <v>1</v>
      </c>
      <c r="F33" s="73">
        <f>PROGRAMA!F34</f>
        <v>6312</v>
      </c>
      <c r="G33" s="6">
        <f>C38</f>
        <v>0</v>
      </c>
      <c r="H33" s="49">
        <f t="shared" si="0"/>
        <v>0</v>
      </c>
    </row>
    <row r="34" spans="1:10" ht="15.75" thickBot="1">
      <c r="A34" s="50">
        <v>26</v>
      </c>
      <c r="B34" s="12" t="s">
        <v>13</v>
      </c>
      <c r="C34" s="30" t="s">
        <v>7</v>
      </c>
      <c r="D34" s="99">
        <v>1</v>
      </c>
      <c r="E34" s="13">
        <v>1</v>
      </c>
      <c r="F34" s="74">
        <f>PROGRAMA!F35</f>
        <v>6312</v>
      </c>
      <c r="G34" s="14">
        <f>C38</f>
        <v>0</v>
      </c>
      <c r="H34" s="51">
        <f t="shared" si="0"/>
        <v>0</v>
      </c>
    </row>
    <row r="35" spans="1:10">
      <c r="A35" s="52"/>
      <c r="B35" s="33"/>
      <c r="C35" s="34"/>
      <c r="D35" s="41">
        <f>SUM(D9:D34)</f>
        <v>22</v>
      </c>
      <c r="E35" s="41">
        <f>SUM(E9:E34)</f>
        <v>25</v>
      </c>
      <c r="F35" s="42">
        <f>SUM(F9:F34)</f>
        <v>148332</v>
      </c>
      <c r="G35" s="26"/>
      <c r="H35" s="53">
        <f>SUM(H9:H34)</f>
        <v>0</v>
      </c>
    </row>
    <row r="36" spans="1:10" ht="15.75">
      <c r="B36" s="54" t="s">
        <v>14</v>
      </c>
      <c r="C36" s="67">
        <f>D35+E35</f>
        <v>47</v>
      </c>
      <c r="D36" s="55"/>
      <c r="E36" s="55"/>
      <c r="F36" s="56"/>
      <c r="G36" s="57"/>
      <c r="H36" s="57"/>
      <c r="I36" s="16"/>
      <c r="J36" s="17"/>
    </row>
    <row r="37" spans="1:10" ht="15.75">
      <c r="B37" s="54" t="s">
        <v>15</v>
      </c>
      <c r="C37" s="68" t="s">
        <v>16</v>
      </c>
      <c r="D37" s="58"/>
      <c r="E37" s="58"/>
      <c r="F37" s="57"/>
      <c r="G37" s="57"/>
      <c r="H37" s="57"/>
      <c r="I37" s="16"/>
    </row>
    <row r="38" spans="1:10" ht="15.75">
      <c r="B38" s="54" t="s">
        <v>17</v>
      </c>
      <c r="C38" s="69"/>
      <c r="D38" s="59" t="s">
        <v>49</v>
      </c>
      <c r="E38" s="60"/>
      <c r="F38" s="60"/>
      <c r="G38" s="38"/>
      <c r="H38" s="59"/>
      <c r="I38" s="16"/>
      <c r="J38" s="19"/>
    </row>
    <row r="39" spans="1:10" ht="15.75">
      <c r="B39" s="54" t="s">
        <v>18</v>
      </c>
      <c r="C39" s="70">
        <f>F35</f>
        <v>148332</v>
      </c>
      <c r="D39" s="61"/>
      <c r="E39" s="61"/>
      <c r="F39" s="62"/>
      <c r="G39" s="61"/>
      <c r="H39" s="63"/>
      <c r="I39" s="16"/>
      <c r="J39" s="20"/>
    </row>
    <row r="40" spans="1:10" ht="15.75">
      <c r="B40" s="54" t="s">
        <v>19</v>
      </c>
      <c r="C40" s="71">
        <v>263</v>
      </c>
      <c r="D40" s="59" t="s">
        <v>20</v>
      </c>
      <c r="E40" s="64"/>
      <c r="F40" s="64"/>
      <c r="G40" s="38"/>
      <c r="H40" s="59"/>
      <c r="I40" s="18"/>
      <c r="J40" s="15"/>
    </row>
    <row r="41" spans="1:10" ht="15.75">
      <c r="B41" s="54" t="s">
        <v>21</v>
      </c>
      <c r="C41" s="58" t="s">
        <v>56</v>
      </c>
      <c r="D41" s="58"/>
      <c r="E41" s="58"/>
      <c r="F41" s="65"/>
      <c r="G41" s="65"/>
      <c r="H41" s="65"/>
      <c r="I41" s="16"/>
    </row>
    <row r="42" spans="1:10" ht="15.75">
      <c r="B42" s="54" t="s">
        <v>22</v>
      </c>
      <c r="C42" s="58" t="s">
        <v>54</v>
      </c>
      <c r="D42" s="58"/>
      <c r="E42" s="58"/>
      <c r="F42" s="65"/>
      <c r="G42" s="65"/>
      <c r="H42" s="65"/>
      <c r="I42" s="16"/>
    </row>
    <row r="43" spans="1:10" ht="15.75">
      <c r="C43" s="38"/>
      <c r="D43" s="38"/>
      <c r="E43" s="38"/>
      <c r="F43" s="39"/>
      <c r="G43" s="38"/>
    </row>
  </sheetData>
  <mergeCells count="13">
    <mergeCell ref="A1:H1"/>
    <mergeCell ref="A2:H2"/>
    <mergeCell ref="A3:H3"/>
    <mergeCell ref="A4:H4"/>
    <mergeCell ref="A5:H5"/>
    <mergeCell ref="G7:G8"/>
    <mergeCell ref="H7:H8"/>
    <mergeCell ref="A7:A8"/>
    <mergeCell ref="F7:F8"/>
    <mergeCell ref="B7:B8"/>
    <mergeCell ref="C7:C8"/>
    <mergeCell ref="D7:D8"/>
    <mergeCell ref="E7:E8"/>
  </mergeCells>
  <printOptions horizontalCentered="1"/>
  <pageMargins left="0.23622047244094491" right="0.23622047244094491" top="0" bottom="0" header="0.31496062992125984" footer="0.31496062992125984"/>
  <pageSetup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tabSelected="1" workbookViewId="0">
      <selection activeCell="H9" sqref="H9"/>
    </sheetView>
  </sheetViews>
  <sheetFormatPr baseColWidth="10" defaultColWidth="19.140625" defaultRowHeight="15"/>
  <cols>
    <col min="1" max="1" width="6.85546875" style="2" customWidth="1"/>
    <col min="2" max="2" width="47.5703125" style="2" customWidth="1"/>
    <col min="3" max="4" width="12.85546875" style="2" customWidth="1"/>
    <col min="5" max="5" width="14.85546875" style="2" customWidth="1"/>
    <col min="6" max="6" width="25.28515625" style="43" customWidth="1"/>
    <col min="7" max="7" width="19.140625" style="1"/>
    <col min="8" max="8" width="41.7109375" style="25" customWidth="1"/>
    <col min="9" max="16384" width="19.140625" style="1"/>
  </cols>
  <sheetData>
    <row r="1" spans="1:6">
      <c r="A1" s="116" t="s">
        <v>50</v>
      </c>
      <c r="B1" s="116"/>
      <c r="C1" s="116"/>
      <c r="D1" s="116"/>
      <c r="E1" s="116"/>
      <c r="F1" s="116"/>
    </row>
    <row r="2" spans="1:6">
      <c r="A2" s="117" t="s">
        <v>52</v>
      </c>
      <c r="B2" s="116"/>
      <c r="C2" s="116"/>
      <c r="D2" s="116"/>
      <c r="E2" s="116"/>
      <c r="F2" s="116"/>
    </row>
    <row r="3" spans="1:6">
      <c r="A3" s="117" t="s">
        <v>53</v>
      </c>
      <c r="B3" s="116"/>
      <c r="C3" s="116"/>
      <c r="D3" s="116"/>
      <c r="E3" s="116"/>
      <c r="F3" s="116"/>
    </row>
    <row r="5" spans="1:6" ht="21">
      <c r="A5" s="118" t="s">
        <v>31</v>
      </c>
      <c r="B5" s="118"/>
      <c r="C5" s="118"/>
      <c r="D5" s="118"/>
      <c r="E5" s="118"/>
      <c r="F5" s="118"/>
    </row>
    <row r="7" spans="1:6" ht="15.75" customHeight="1" thickBot="1">
      <c r="A7" s="123" t="s">
        <v>25</v>
      </c>
      <c r="B7" s="123"/>
    </row>
    <row r="8" spans="1:6" ht="16.5" thickBot="1">
      <c r="A8" s="104" t="s">
        <v>0</v>
      </c>
      <c r="B8" s="108" t="s">
        <v>1</v>
      </c>
      <c r="C8" s="121" t="s">
        <v>24</v>
      </c>
      <c r="D8" s="122"/>
      <c r="E8" s="108" t="s">
        <v>23</v>
      </c>
      <c r="F8" s="106" t="s">
        <v>55</v>
      </c>
    </row>
    <row r="9" spans="1:6" ht="33" customHeight="1" thickBot="1">
      <c r="A9" s="119"/>
      <c r="B9" s="120"/>
      <c r="C9" s="66" t="s">
        <v>3</v>
      </c>
      <c r="D9" s="101" t="s">
        <v>4</v>
      </c>
      <c r="E9" s="109"/>
      <c r="F9" s="107"/>
    </row>
    <row r="10" spans="1:6">
      <c r="A10" s="44">
        <v>1</v>
      </c>
      <c r="B10" s="31" t="s">
        <v>26</v>
      </c>
      <c r="C10" s="32">
        <v>1</v>
      </c>
      <c r="D10" s="32">
        <v>1</v>
      </c>
      <c r="E10" s="40">
        <v>24</v>
      </c>
      <c r="F10" s="72">
        <f>(E10*C41)</f>
        <v>6312</v>
      </c>
    </row>
    <row r="11" spans="1:6">
      <c r="A11" s="46">
        <v>2</v>
      </c>
      <c r="B11" s="35" t="s">
        <v>27</v>
      </c>
      <c r="C11" s="36">
        <v>0</v>
      </c>
      <c r="D11" s="36">
        <v>1</v>
      </c>
      <c r="E11" s="23">
        <v>12</v>
      </c>
      <c r="F11" s="87">
        <f>(E11*C41)</f>
        <v>3156</v>
      </c>
    </row>
    <row r="12" spans="1:6">
      <c r="A12" s="46">
        <v>3</v>
      </c>
      <c r="B12" s="35" t="s">
        <v>28</v>
      </c>
      <c r="C12" s="36">
        <v>0</v>
      </c>
      <c r="D12" s="36">
        <v>1</v>
      </c>
      <c r="E12" s="23">
        <v>12</v>
      </c>
      <c r="F12" s="87">
        <f>(E12*C41)</f>
        <v>3156</v>
      </c>
    </row>
    <row r="13" spans="1:6">
      <c r="A13" s="46">
        <v>4</v>
      </c>
      <c r="B13" s="35" t="s">
        <v>29</v>
      </c>
      <c r="C13" s="36">
        <v>0</v>
      </c>
      <c r="D13" s="36">
        <v>1</v>
      </c>
      <c r="E13" s="23">
        <v>12</v>
      </c>
      <c r="F13" s="87">
        <f>(E13*C41)</f>
        <v>3156</v>
      </c>
    </row>
    <row r="14" spans="1:6">
      <c r="A14" s="48">
        <v>5</v>
      </c>
      <c r="B14" s="3" t="s">
        <v>38</v>
      </c>
      <c r="C14" s="8">
        <v>1</v>
      </c>
      <c r="D14" s="8">
        <v>1</v>
      </c>
      <c r="E14" s="23">
        <v>24</v>
      </c>
      <c r="F14" s="87">
        <f>(E14*C41)</f>
        <v>6312</v>
      </c>
    </row>
    <row r="15" spans="1:6">
      <c r="A15" s="48">
        <v>6</v>
      </c>
      <c r="B15" s="3" t="s">
        <v>39</v>
      </c>
      <c r="C15" s="8">
        <v>1</v>
      </c>
      <c r="D15" s="8">
        <v>1</v>
      </c>
      <c r="E15" s="23">
        <v>24</v>
      </c>
      <c r="F15" s="87">
        <f>(E15*C41)</f>
        <v>6312</v>
      </c>
    </row>
    <row r="16" spans="1:6">
      <c r="A16" s="48">
        <v>7</v>
      </c>
      <c r="B16" s="3" t="s">
        <v>33</v>
      </c>
      <c r="C16" s="7">
        <v>0</v>
      </c>
      <c r="D16" s="7">
        <v>1</v>
      </c>
      <c r="E16" s="23">
        <v>12</v>
      </c>
      <c r="F16" s="87">
        <f>(E16*C41)</f>
        <v>3156</v>
      </c>
    </row>
    <row r="17" spans="1:8">
      <c r="A17" s="48">
        <v>8</v>
      </c>
      <c r="B17" s="79" t="s">
        <v>40</v>
      </c>
      <c r="C17" s="8">
        <v>1</v>
      </c>
      <c r="D17" s="8">
        <v>1</v>
      </c>
      <c r="E17" s="23">
        <v>24</v>
      </c>
      <c r="F17" s="87">
        <f>(E17*C41)</f>
        <v>6312</v>
      </c>
    </row>
    <row r="18" spans="1:8">
      <c r="A18" s="48">
        <v>9</v>
      </c>
      <c r="B18" s="3" t="s">
        <v>8</v>
      </c>
      <c r="C18" s="8">
        <v>1</v>
      </c>
      <c r="D18" s="7">
        <v>1</v>
      </c>
      <c r="E18" s="23">
        <v>24</v>
      </c>
      <c r="F18" s="73">
        <f>(E18*C41)</f>
        <v>6312</v>
      </c>
    </row>
    <row r="19" spans="1:8">
      <c r="A19" s="48">
        <v>10</v>
      </c>
      <c r="B19" s="79" t="s">
        <v>41</v>
      </c>
      <c r="C19" s="8">
        <v>1</v>
      </c>
      <c r="D19" s="8">
        <v>1</v>
      </c>
      <c r="E19" s="23">
        <v>24</v>
      </c>
      <c r="F19" s="73">
        <f>(E19*C41)</f>
        <v>6312</v>
      </c>
      <c r="H19" s="80"/>
    </row>
    <row r="20" spans="1:8">
      <c r="A20" s="48">
        <v>11</v>
      </c>
      <c r="B20" s="79" t="s">
        <v>44</v>
      </c>
      <c r="C20" s="8">
        <v>1</v>
      </c>
      <c r="D20" s="8">
        <v>1</v>
      </c>
      <c r="E20" s="23">
        <v>24</v>
      </c>
      <c r="F20" s="73">
        <f>(E20*C41)</f>
        <v>6312</v>
      </c>
      <c r="H20" s="80"/>
    </row>
    <row r="21" spans="1:8">
      <c r="A21" s="48">
        <v>12</v>
      </c>
      <c r="B21" s="3" t="s">
        <v>45</v>
      </c>
      <c r="C21" s="8">
        <v>1</v>
      </c>
      <c r="D21" s="8">
        <v>1</v>
      </c>
      <c r="E21" s="23">
        <v>24</v>
      </c>
      <c r="F21" s="73">
        <f>(E21*C41)</f>
        <v>6312</v>
      </c>
      <c r="H21" s="80"/>
    </row>
    <row r="22" spans="1:8">
      <c r="A22" s="48">
        <v>13</v>
      </c>
      <c r="B22" s="3" t="s">
        <v>42</v>
      </c>
      <c r="C22" s="8">
        <v>1</v>
      </c>
      <c r="D22" s="8">
        <v>1</v>
      </c>
      <c r="E22" s="23">
        <v>24</v>
      </c>
      <c r="F22" s="73">
        <f>(E22*C41)</f>
        <v>6312</v>
      </c>
      <c r="H22" s="80"/>
    </row>
    <row r="23" spans="1:8">
      <c r="A23" s="48">
        <v>14</v>
      </c>
      <c r="B23" s="79" t="s">
        <v>43</v>
      </c>
      <c r="C23" s="8">
        <v>1</v>
      </c>
      <c r="D23" s="8">
        <v>1</v>
      </c>
      <c r="E23" s="23">
        <v>24</v>
      </c>
      <c r="F23" s="73">
        <f>(E23*C41)</f>
        <v>6312</v>
      </c>
      <c r="H23" s="80"/>
    </row>
    <row r="24" spans="1:8">
      <c r="A24" s="48">
        <v>15</v>
      </c>
      <c r="B24" s="35" t="s">
        <v>48</v>
      </c>
      <c r="C24" s="9">
        <v>1</v>
      </c>
      <c r="D24" s="7">
        <v>1</v>
      </c>
      <c r="E24" s="23">
        <v>24</v>
      </c>
      <c r="F24" s="73">
        <f>(E24*C41)</f>
        <v>6312</v>
      </c>
      <c r="H24" s="80"/>
    </row>
    <row r="25" spans="1:8" s="90" customFormat="1">
      <c r="A25" s="86">
        <v>16</v>
      </c>
      <c r="B25" s="3" t="s">
        <v>9</v>
      </c>
      <c r="C25" s="8">
        <v>1</v>
      </c>
      <c r="D25" s="8">
        <v>1</v>
      </c>
      <c r="E25" s="23">
        <v>24</v>
      </c>
      <c r="F25" s="87">
        <f>(E25*C41)</f>
        <v>6312</v>
      </c>
      <c r="H25" s="100"/>
    </row>
    <row r="26" spans="1:8">
      <c r="A26" s="48">
        <v>17</v>
      </c>
      <c r="B26" s="3" t="s">
        <v>34</v>
      </c>
      <c r="C26" s="10">
        <v>1</v>
      </c>
      <c r="D26" s="10">
        <v>1</v>
      </c>
      <c r="E26" s="21">
        <v>24</v>
      </c>
      <c r="F26" s="73">
        <f>(E26*C41)</f>
        <v>6312</v>
      </c>
      <c r="H26" s="80"/>
    </row>
    <row r="27" spans="1:8">
      <c r="A27" s="48">
        <v>18</v>
      </c>
      <c r="B27" s="3" t="s">
        <v>10</v>
      </c>
      <c r="C27" s="5">
        <v>1</v>
      </c>
      <c r="D27" s="5">
        <v>1</v>
      </c>
      <c r="E27" s="22">
        <v>24</v>
      </c>
      <c r="F27" s="73">
        <f>(E27*C41)</f>
        <v>6312</v>
      </c>
      <c r="H27" s="80"/>
    </row>
    <row r="28" spans="1:8">
      <c r="A28" s="48">
        <v>19</v>
      </c>
      <c r="B28" s="3" t="s">
        <v>35</v>
      </c>
      <c r="C28" s="5">
        <v>1</v>
      </c>
      <c r="D28" s="5">
        <v>1</v>
      </c>
      <c r="E28" s="22">
        <v>24</v>
      </c>
      <c r="F28" s="73">
        <f>(E28*C41)</f>
        <v>6312</v>
      </c>
      <c r="H28" s="80"/>
    </row>
    <row r="29" spans="1:8">
      <c r="A29" s="48">
        <v>20</v>
      </c>
      <c r="B29" s="3" t="s">
        <v>11</v>
      </c>
      <c r="C29" s="5">
        <v>1</v>
      </c>
      <c r="D29" s="5">
        <v>1</v>
      </c>
      <c r="E29" s="22">
        <v>24</v>
      </c>
      <c r="F29" s="73">
        <f>(E29*C41)</f>
        <v>6312</v>
      </c>
      <c r="H29" s="80"/>
    </row>
    <row r="30" spans="1:8">
      <c r="A30" s="48">
        <v>21</v>
      </c>
      <c r="B30" s="3" t="s">
        <v>36</v>
      </c>
      <c r="C30" s="5">
        <v>1</v>
      </c>
      <c r="D30" s="5">
        <v>1</v>
      </c>
      <c r="E30" s="22">
        <v>24</v>
      </c>
      <c r="F30" s="73">
        <f>(E30*C41)</f>
        <v>6312</v>
      </c>
      <c r="H30" s="80"/>
    </row>
    <row r="31" spans="1:8">
      <c r="A31" s="48">
        <v>22</v>
      </c>
      <c r="B31" s="3" t="s">
        <v>37</v>
      </c>
      <c r="C31" s="11">
        <v>1</v>
      </c>
      <c r="D31" s="5">
        <v>0</v>
      </c>
      <c r="E31" s="22">
        <v>12</v>
      </c>
      <c r="F31" s="87">
        <f>(E31*C41)</f>
        <v>3156</v>
      </c>
    </row>
    <row r="32" spans="1:8">
      <c r="A32" s="48">
        <v>23</v>
      </c>
      <c r="B32" s="3" t="s">
        <v>46</v>
      </c>
      <c r="C32" s="5">
        <v>1</v>
      </c>
      <c r="D32" s="5">
        <v>1</v>
      </c>
      <c r="E32" s="22">
        <v>24</v>
      </c>
      <c r="F32" s="73">
        <f>(E32*C41)</f>
        <v>6312</v>
      </c>
    </row>
    <row r="33" spans="1:8">
      <c r="A33" s="48">
        <v>24</v>
      </c>
      <c r="B33" s="3" t="s">
        <v>47</v>
      </c>
      <c r="C33" s="5">
        <v>1</v>
      </c>
      <c r="D33" s="5">
        <v>1</v>
      </c>
      <c r="E33" s="22">
        <v>24</v>
      </c>
      <c r="F33" s="73">
        <f>(E33*C41)</f>
        <v>6312</v>
      </c>
    </row>
    <row r="34" spans="1:8">
      <c r="A34" s="48">
        <v>25</v>
      </c>
      <c r="B34" s="3" t="s">
        <v>12</v>
      </c>
      <c r="C34" s="5">
        <v>1</v>
      </c>
      <c r="D34" s="5">
        <v>1</v>
      </c>
      <c r="E34" s="22">
        <v>24</v>
      </c>
      <c r="F34" s="73">
        <f>(E34*C41)</f>
        <v>6312</v>
      </c>
    </row>
    <row r="35" spans="1:8" ht="15.75" thickBot="1">
      <c r="A35" s="50">
        <v>26</v>
      </c>
      <c r="B35" s="12" t="s">
        <v>13</v>
      </c>
      <c r="C35" s="13">
        <v>1</v>
      </c>
      <c r="D35" s="13">
        <v>1</v>
      </c>
      <c r="E35" s="24">
        <v>24</v>
      </c>
      <c r="F35" s="74">
        <f>(E35*C41)</f>
        <v>6312</v>
      </c>
    </row>
    <row r="36" spans="1:8">
      <c r="F36" s="83">
        <f>SUM(F10:F35)</f>
        <v>148332</v>
      </c>
    </row>
    <row r="37" spans="1:8" ht="15.75">
      <c r="A37" s="75"/>
      <c r="C37" s="82">
        <f>SUM(C8:C36)</f>
        <v>22</v>
      </c>
      <c r="D37" s="82">
        <f>SUM(D8:D36)</f>
        <v>25</v>
      </c>
      <c r="E37" s="76"/>
      <c r="F37" s="77"/>
      <c r="H37" s="33"/>
    </row>
    <row r="38" spans="1:8" ht="15.75">
      <c r="B38" s="54" t="s">
        <v>14</v>
      </c>
      <c r="C38" s="67">
        <f>C37+D37</f>
        <v>47</v>
      </c>
      <c r="D38" s="55"/>
      <c r="E38" s="55"/>
      <c r="F38" s="56"/>
      <c r="H38" s="33"/>
    </row>
    <row r="39" spans="1:8" ht="15.75">
      <c r="B39" s="54" t="s">
        <v>15</v>
      </c>
      <c r="C39" s="68" t="s">
        <v>7</v>
      </c>
      <c r="D39" s="58"/>
      <c r="E39" s="58"/>
      <c r="F39" s="57"/>
      <c r="H39" s="33"/>
    </row>
    <row r="40" spans="1:8" ht="15.75">
      <c r="B40" s="54" t="s">
        <v>18</v>
      </c>
      <c r="C40" s="70">
        <f>F36</f>
        <v>148332</v>
      </c>
      <c r="D40" s="61"/>
      <c r="E40" s="61"/>
      <c r="F40" s="62"/>
      <c r="H40" s="33"/>
    </row>
    <row r="41" spans="1:8" ht="15.75">
      <c r="B41" s="54" t="s">
        <v>19</v>
      </c>
      <c r="C41" s="70">
        <v>263</v>
      </c>
      <c r="D41" s="59" t="s">
        <v>20</v>
      </c>
      <c r="E41" s="64"/>
      <c r="F41" s="64"/>
      <c r="H41" s="33"/>
    </row>
    <row r="42" spans="1:8" ht="15.75">
      <c r="B42" s="54" t="s">
        <v>21</v>
      </c>
      <c r="C42" s="58" t="s">
        <v>56</v>
      </c>
      <c r="D42" s="58"/>
      <c r="E42" s="58"/>
      <c r="F42" s="65"/>
      <c r="H42" s="33"/>
    </row>
    <row r="43" spans="1:8" ht="15.75">
      <c r="B43" s="54" t="s">
        <v>22</v>
      </c>
      <c r="C43" s="58" t="s">
        <v>54</v>
      </c>
      <c r="D43" s="58"/>
      <c r="E43" s="58"/>
      <c r="F43" s="65"/>
      <c r="H43" s="33"/>
    </row>
    <row r="44" spans="1:8">
      <c r="H44" s="33"/>
    </row>
    <row r="45" spans="1:8">
      <c r="H45" s="33"/>
    </row>
    <row r="46" spans="1:8">
      <c r="H46" s="33"/>
    </row>
    <row r="47" spans="1:8">
      <c r="H47" s="33"/>
    </row>
    <row r="48" spans="1:8">
      <c r="H48" s="33"/>
    </row>
    <row r="49" spans="8:8">
      <c r="H49" s="33"/>
    </row>
    <row r="50" spans="8:8">
      <c r="H50" s="33"/>
    </row>
    <row r="51" spans="8:8">
      <c r="H51" s="33"/>
    </row>
  </sheetData>
  <mergeCells count="10">
    <mergeCell ref="A1:F1"/>
    <mergeCell ref="A2:F2"/>
    <mergeCell ref="A3:F3"/>
    <mergeCell ref="A5:F5"/>
    <mergeCell ref="A7:B7"/>
    <mergeCell ref="F8:F9"/>
    <mergeCell ref="A8:A9"/>
    <mergeCell ref="B8:B9"/>
    <mergeCell ref="C8:D8"/>
    <mergeCell ref="E8:E9"/>
  </mergeCells>
  <printOptions horizontalCentered="1"/>
  <pageMargins left="0.23622047244094491" right="0.23622047244094491" top="0.59055118110236227" bottom="0.59055118110236227" header="0.31496062992125984" footer="0.31496062992125984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opLeftCell="B7" workbookViewId="0">
      <selection activeCell="B7" sqref="B7"/>
    </sheetView>
  </sheetViews>
  <sheetFormatPr baseColWidth="10" defaultColWidth="19.140625" defaultRowHeight="15"/>
  <cols>
    <col min="1" max="5" width="19.140625" style="2"/>
    <col min="6" max="6" width="19.140625" style="78"/>
    <col min="7" max="8" width="19.140625" style="2"/>
    <col min="9" max="16384" width="19.140625" style="1"/>
  </cols>
  <sheetData/>
  <printOptions horizontalCentered="1"/>
  <pageMargins left="0.23622047244094491" right="0.23622047244094491" top="0" bottom="0" header="0.31496062992125984" footer="0.31496062992125984"/>
  <pageSetup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4:D15"/>
  <sheetViews>
    <sheetView workbookViewId="0"/>
  </sheetViews>
  <sheetFormatPr baseColWidth="10" defaultColWidth="11.42578125" defaultRowHeight="15"/>
  <sheetData>
    <row r="14" spans="4:4">
      <c r="D14" s="84"/>
    </row>
    <row r="15" spans="4:4">
      <c r="D15" s="8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CATALOGO DE CONCEPTOS</vt:lpstr>
      <vt:lpstr>PROGRAMA</vt:lpstr>
      <vt:lpstr>Hoja1</vt:lpstr>
      <vt:lpstr>Hoja2</vt:lpstr>
      <vt:lpstr>'CATALOGO DE CONCEPTOS'!Área_de_impresión</vt:lpstr>
      <vt:lpstr>PROGRAMA!Área_de_impresión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Barbara Nieto Montaño</dc:creator>
  <cp:lastModifiedBy>Cesar</cp:lastModifiedBy>
  <cp:lastPrinted>2021-02-23T23:02:33Z</cp:lastPrinted>
  <dcterms:created xsi:type="dcterms:W3CDTF">2018-10-09T16:37:37Z</dcterms:created>
  <dcterms:modified xsi:type="dcterms:W3CDTF">2021-03-19T20:16:18Z</dcterms:modified>
</cp:coreProperties>
</file>