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sar\Documents\Cesar\2021\OM-CESPM-065-2021 VIGILANCIA\"/>
    </mc:Choice>
  </mc:AlternateContent>
  <bookViews>
    <workbookView xWindow="0" yWindow="0" windowWidth="28800" windowHeight="12435"/>
  </bookViews>
  <sheets>
    <sheet name="CATALOGO DE CONCEPTOS" sheetId="1" r:id="rId1"/>
    <sheet name="PROGRAMA" sheetId="2" r:id="rId2"/>
    <sheet name="Hoja1" sheetId="3" r:id="rId3"/>
    <sheet name="Hoja2" sheetId="4" r:id="rId4"/>
  </sheets>
  <definedNames>
    <definedName name="_xlnm.Print_Area" localSheetId="0">'CATALOGO DE CONCEPTOS'!$A$1:$H$45</definedName>
    <definedName name="_xlnm.Print_Area" localSheetId="2">Hoja1!#REF!</definedName>
    <definedName name="_xlnm.Print_Area" localSheetId="1">PROGRAMA!$A$1:$F$44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 l="1"/>
  <c r="D37" i="2" l="1"/>
  <c r="C37" i="2"/>
  <c r="G34" i="1"/>
  <c r="G33" i="1"/>
  <c r="G32" i="1"/>
  <c r="G31" i="1"/>
  <c r="G35" i="1"/>
  <c r="F9" i="1" l="1"/>
  <c r="F11" i="2"/>
  <c r="F33" i="2"/>
  <c r="F34" i="2"/>
  <c r="F27" i="2"/>
  <c r="F19" i="2"/>
  <c r="F35" i="2"/>
  <c r="F26" i="2"/>
  <c r="F16" i="2"/>
  <c r="F25" i="2"/>
  <c r="F15" i="2"/>
  <c r="F32" i="2"/>
  <c r="F22" i="2"/>
  <c r="F14" i="2"/>
  <c r="F31" i="2"/>
  <c r="F21" i="2"/>
  <c r="F13" i="2"/>
  <c r="F28" i="2"/>
  <c r="F20" i="2"/>
  <c r="F30" i="2"/>
  <c r="F24" i="2"/>
  <c r="F18" i="2"/>
  <c r="F12" i="2"/>
  <c r="F36" i="2"/>
  <c r="F29" i="2"/>
  <c r="F23" i="2"/>
  <c r="F17" i="2"/>
  <c r="F30" i="1" l="1"/>
  <c r="F32" i="1"/>
  <c r="F13" i="1"/>
  <c r="F37" i="2"/>
  <c r="C41" i="2" s="1"/>
  <c r="F10" i="1"/>
  <c r="F28" i="1"/>
  <c r="F21" i="1"/>
  <c r="F27" i="1"/>
  <c r="F31" i="1"/>
  <c r="F18" i="1"/>
  <c r="F11" i="1"/>
  <c r="F12" i="1"/>
  <c r="F14" i="1"/>
  <c r="F26" i="1"/>
  <c r="F17" i="1"/>
  <c r="F20" i="1"/>
  <c r="F24" i="1"/>
  <c r="F33" i="1"/>
  <c r="F16" i="1"/>
  <c r="F23" i="1"/>
  <c r="F15" i="1"/>
  <c r="F22" i="1"/>
  <c r="F29" i="1"/>
  <c r="F25" i="1"/>
  <c r="F19" i="1"/>
  <c r="F34" i="1"/>
  <c r="F35" i="1"/>
  <c r="E36" i="1"/>
  <c r="D36" i="1"/>
  <c r="C39" i="1" s="1"/>
  <c r="F36" i="1" l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H9" i="1" s="1"/>
  <c r="C39" i="2" l="1"/>
  <c r="H32" i="1" l="1"/>
  <c r="H22" i="1"/>
  <c r="H15" i="1"/>
  <c r="H14" i="1"/>
  <c r="H20" i="1"/>
  <c r="H30" i="1"/>
  <c r="H13" i="1"/>
  <c r="H19" i="1"/>
  <c r="H11" i="1"/>
  <c r="H10" i="1"/>
  <c r="H34" i="1"/>
  <c r="H12" i="1"/>
  <c r="H28" i="1"/>
  <c r="H21" i="1"/>
  <c r="H27" i="1"/>
  <c r="H26" i="1"/>
  <c r="H16" i="1"/>
  <c r="C42" i="1"/>
  <c r="H33" i="1"/>
  <c r="H31" i="1"/>
  <c r="H25" i="1"/>
  <c r="H18" i="1"/>
  <c r="H24" i="1"/>
  <c r="H17" i="1"/>
  <c r="H23" i="1"/>
  <c r="H29" i="1"/>
  <c r="H36" i="1" l="1"/>
  <c r="H37" i="1" s="1"/>
  <c r="H38" i="1" s="1"/>
</calcChain>
</file>

<file path=xl/sharedStrings.xml><?xml version="1.0" encoding="utf-8"?>
<sst xmlns="http://schemas.openxmlformats.org/spreadsheetml/2006/main" count="132" uniqueCount="61">
  <si>
    <t>No.</t>
  </si>
  <si>
    <t>Área y/o Zona</t>
  </si>
  <si>
    <t>Unidad de Medida</t>
  </si>
  <si>
    <t>06:00 a 18:00 Hrs</t>
  </si>
  <si>
    <t>18:00 a 06:00 Hrs</t>
  </si>
  <si>
    <t>Importe Unitario</t>
  </si>
  <si>
    <t>Importe Total</t>
  </si>
  <si>
    <t>HORA</t>
  </si>
  <si>
    <t>SUBTOTAL</t>
  </si>
  <si>
    <t>TOTAL</t>
  </si>
  <si>
    <t>TOTAL DE AGENTES DE SEGURIDAD:</t>
  </si>
  <si>
    <t>UNIDAD DE MEDIDA:</t>
  </si>
  <si>
    <t>Hora</t>
  </si>
  <si>
    <t>COSTO POR HORA</t>
  </si>
  <si>
    <t>TOTAL HORAS:</t>
  </si>
  <si>
    <t xml:space="preserve">PLAZO DE LOS SERVICIOS: </t>
  </si>
  <si>
    <t>Dias Naturales</t>
  </si>
  <si>
    <t>FECHA DE INICIO:</t>
  </si>
  <si>
    <t>FECHA DE TERMINACIÓN:</t>
  </si>
  <si>
    <t>Total de horas diarias</t>
  </si>
  <si>
    <t>Horarios a cubrir</t>
  </si>
  <si>
    <t xml:space="preserve">PAQUETE No. 3 VALLE DE MEXICALI Y SAN FELIPE </t>
  </si>
  <si>
    <t>Pesos M.N.</t>
  </si>
  <si>
    <t xml:space="preserve">IVA </t>
  </si>
  <si>
    <t>PROGRAMA DE SERVICIOS</t>
  </si>
  <si>
    <t>PLAZO DE LOS SERVICIOS:</t>
  </si>
  <si>
    <t>SERVICIO DE SEGURIDAD Y VIGILANCIA</t>
  </si>
  <si>
    <t>PLANTA DE REBOMBEO CARRANZA</t>
  </si>
  <si>
    <t>CÁRCAMO ESTACIÓN COAHUILA</t>
  </si>
  <si>
    <t>POZO CALIENTE</t>
  </si>
  <si>
    <t>POZO SAN FELIPE</t>
  </si>
  <si>
    <t>PLANTA POTABILIZADORA REPÚBLICA MEXICANA</t>
  </si>
  <si>
    <t>PBAR VALLE NUEVO KM. 43</t>
  </si>
  <si>
    <t>PBAR EJIDO DURANGO</t>
  </si>
  <si>
    <t>PBAR SAN FELIPE</t>
  </si>
  <si>
    <t>PTAR ALGODONES</t>
  </si>
  <si>
    <t>PTAR GPE. VICTORIA</t>
  </si>
  <si>
    <t>PTAR SAN FELIPE</t>
  </si>
  <si>
    <t>PTAR EJIDO LA PUERTA</t>
  </si>
  <si>
    <t>PTAR EJIDO OAXACA</t>
  </si>
  <si>
    <t>PTAR EJIDO BONFIL</t>
  </si>
  <si>
    <t>PTAR CIUDAD MORELOS</t>
  </si>
  <si>
    <t>PTAR ESTACIÓN COAHUILA</t>
  </si>
  <si>
    <t>PLANTA II CIUDAD MORELOS</t>
  </si>
  <si>
    <t>ZONA COMERCIAL VIII (ALGODONES)</t>
  </si>
  <si>
    <t>ZONA COMERCIAL IX (ESTACIÓN COAHUILA)</t>
  </si>
  <si>
    <t>PLANTA POTABILIZADORA NUEVO LEÓN</t>
  </si>
  <si>
    <t>CÁRCAMO CENTRO (SAN FELIPE)</t>
  </si>
  <si>
    <t>CÁRCAMO LOS GAVILANES (SAN FELIPE)</t>
  </si>
  <si>
    <t>ZONA COMERCIAL Y REDES VIII (CIUDAD MORELOS)</t>
  </si>
  <si>
    <t>ZONA COMERCIAL IX (GUADALUPE VICTORIA KM 43)</t>
  </si>
  <si>
    <t>REDES IX (GUADALUPE VICTORIA KM 43)</t>
  </si>
  <si>
    <t>ZONA COMERCIAL X  (SAN FELIPE)</t>
  </si>
  <si>
    <t>REDES X (SAN FELIPE)</t>
  </si>
  <si>
    <t>COMISIÓN ESTATAL DE SERVICIOS PÚBLICOS DE MEXICALI</t>
  </si>
  <si>
    <t>CATÁLOGO DE CONCEPTOS</t>
  </si>
  <si>
    <t>SUBDIRECCIÓN DE ADMINISTRACIÓN Y FINANZAS</t>
  </si>
  <si>
    <t>OFICINA DE LICITACIÓN Y CONTRATOS</t>
  </si>
  <si>
    <t>A  LAS  18:00 HORAS DEL DÍA 31 DE DICIEMBRE DE 2021</t>
  </si>
  <si>
    <t>DE LAS 18:00 HORAS DEL DÍA 12 DE ABRIL DE 2021</t>
  </si>
  <si>
    <t>Total de horas del 12 de Abril de 2021 al 31 de Diciembre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</si>
</sst>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164" formatCode="h:mm\ AM/PM"/>
    <numFmt numFmtId="165" formatCode="_(&quot;$&quot;* #,##0.00_);_(&quot;$&quot;* \(#,##0.00\);_(&quot;$&quot;* &quot;-&quot;??_);_(@_)"/>
    <numFmt numFmtId="166" formatCode="0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u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</cellStyleXfs>
  <cellXfs count="96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3" fontId="0" fillId="0" borderId="3" xfId="2" applyNumberFormat="1" applyFont="1" applyFill="1" applyBorder="1" applyAlignment="1">
      <alignment horizontal="center" vertical="center"/>
    </xf>
    <xf numFmtId="0" fontId="0" fillId="0" borderId="3" xfId="2" applyFont="1" applyFill="1" applyBorder="1" applyAlignment="1">
      <alignment horizontal="center"/>
    </xf>
    <xf numFmtId="44" fontId="0" fillId="0" borderId="3" xfId="1" applyFont="1" applyBorder="1" applyAlignment="1">
      <alignment vertical="center"/>
    </xf>
    <xf numFmtId="0" fontId="0" fillId="0" borderId="3" xfId="2" applyNumberFormat="1" applyFont="1" applyFill="1" applyBorder="1" applyAlignment="1">
      <alignment horizontal="center"/>
    </xf>
    <xf numFmtId="49" fontId="0" fillId="0" borderId="3" xfId="2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horizontal="left" vertical="center"/>
    </xf>
    <xf numFmtId="0" fontId="2" fillId="0" borderId="0" xfId="2" applyFont="1" applyBorder="1" applyAlignment="1"/>
    <xf numFmtId="44" fontId="2" fillId="0" borderId="0" xfId="1" applyFont="1" applyAlignment="1">
      <alignment horizontal="left" vertical="center"/>
    </xf>
    <xf numFmtId="3" fontId="2" fillId="0" borderId="0" xfId="0" applyNumberFormat="1" applyFont="1" applyFill="1" applyAlignment="1">
      <alignment horizontal="left"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vertical="center"/>
    </xf>
    <xf numFmtId="3" fontId="0" fillId="0" borderId="1" xfId="2" applyNumberFormat="1" applyFont="1" applyFill="1" applyBorder="1" applyAlignment="1">
      <alignment horizontal="center" vertical="center"/>
    </xf>
    <xf numFmtId="44" fontId="0" fillId="0" borderId="1" xfId="1" applyFont="1" applyBorder="1" applyAlignment="1">
      <alignment vertical="center"/>
    </xf>
    <xf numFmtId="49" fontId="0" fillId="0" borderId="1" xfId="2" applyNumberFormat="1" applyFont="1" applyFill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3" fontId="9" fillId="0" borderId="0" xfId="1" applyNumberFormat="1" applyFont="1" applyFill="1" applyAlignment="1">
      <alignment horizontal="center" vertical="center"/>
    </xf>
    <xf numFmtId="0" fontId="9" fillId="0" borderId="6" xfId="2" applyFont="1" applyBorder="1" applyAlignment="1">
      <alignment horizontal="right"/>
    </xf>
    <xf numFmtId="166" fontId="9" fillId="0" borderId="0" xfId="2" applyNumberFormat="1" applyFont="1" applyAlignment="1"/>
    <xf numFmtId="166" fontId="9" fillId="0" borderId="0" xfId="2" applyNumberFormat="1" applyFont="1" applyBorder="1" applyAlignment="1"/>
    <xf numFmtId="0" fontId="9" fillId="0" borderId="0" xfId="0" applyFont="1" applyAlignment="1">
      <alignment horizontal="left" vertical="center"/>
    </xf>
    <xf numFmtId="0" fontId="9" fillId="0" borderId="0" xfId="2" applyFont="1" applyBorder="1" applyAlignment="1">
      <alignment horizontal="left"/>
    </xf>
    <xf numFmtId="3" fontId="9" fillId="0" borderId="0" xfId="0" applyNumberFormat="1" applyFont="1" applyFill="1" applyAlignment="1"/>
    <xf numFmtId="3" fontId="9" fillId="0" borderId="0" xfId="2" applyNumberFormat="1" applyFont="1" applyFill="1" applyBorder="1" applyAlignment="1"/>
    <xf numFmtId="0" fontId="9" fillId="0" borderId="0" xfId="2" applyFont="1" applyBorder="1" applyAlignment="1"/>
    <xf numFmtId="0" fontId="9" fillId="0" borderId="0" xfId="0" applyFont="1" applyFill="1" applyAlignment="1">
      <alignment vertical="center"/>
    </xf>
    <xf numFmtId="0" fontId="9" fillId="0" borderId="0" xfId="2" applyFont="1" applyAlignment="1"/>
    <xf numFmtId="164" fontId="11" fillId="2" borderId="10" xfId="2" applyNumberFormat="1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166" fontId="9" fillId="0" borderId="0" xfId="2" applyNumberFormat="1" applyFont="1" applyAlignment="1">
      <alignment horizont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 applyFill="1" applyAlignment="1">
      <alignment horizontal="center"/>
    </xf>
    <xf numFmtId="44" fontId="0" fillId="0" borderId="13" xfId="0" applyNumberFormat="1" applyFont="1" applyBorder="1" applyAlignment="1">
      <alignment vertical="center"/>
    </xf>
    <xf numFmtId="44" fontId="0" fillId="0" borderId="7" xfId="0" applyNumberFormat="1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44" fontId="0" fillId="0" borderId="16" xfId="0" applyNumberFormat="1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44" fontId="12" fillId="0" borderId="11" xfId="0" applyNumberFormat="1" applyFont="1" applyBorder="1" applyAlignment="1">
      <alignment vertical="center"/>
    </xf>
    <xf numFmtId="165" fontId="9" fillId="0" borderId="0" xfId="1" applyNumberFormat="1" applyFont="1" applyFill="1" applyBorder="1" applyAlignment="1"/>
    <xf numFmtId="0" fontId="9" fillId="0" borderId="0" xfId="2" applyFont="1" applyFill="1" applyBorder="1" applyAlignment="1">
      <alignment horizontal="left"/>
    </xf>
    <xf numFmtId="165" fontId="13" fillId="0" borderId="0" xfId="1" applyNumberFormat="1" applyFont="1" applyFill="1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3" fontId="13" fillId="0" borderId="0" xfId="1" applyNumberFormat="1" applyFont="1" applyFill="1" applyAlignment="1">
      <alignment horizontal="center" vertical="center"/>
    </xf>
    <xf numFmtId="1" fontId="0" fillId="0" borderId="1" xfId="2" applyNumberFormat="1" applyFont="1" applyFill="1" applyBorder="1" applyAlignment="1">
      <alignment horizontal="center"/>
    </xf>
    <xf numFmtId="1" fontId="0" fillId="0" borderId="3" xfId="2" applyNumberFormat="1" applyFont="1" applyFill="1" applyBorder="1" applyAlignment="1">
      <alignment horizontal="center"/>
    </xf>
    <xf numFmtId="1" fontId="0" fillId="0" borderId="5" xfId="2" applyNumberFormat="1" applyFont="1" applyFill="1" applyBorder="1" applyAlignment="1">
      <alignment horizontal="center"/>
    </xf>
    <xf numFmtId="3" fontId="10" fillId="0" borderId="0" xfId="0" applyNumberFormat="1" applyFont="1" applyAlignment="1">
      <alignment horizontal="center" vertical="center"/>
    </xf>
    <xf numFmtId="3" fontId="12" fillId="0" borderId="0" xfId="0" applyNumberFormat="1" applyFont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0" borderId="7" xfId="0" applyNumberFormat="1" applyFont="1" applyBorder="1" applyAlignment="1">
      <alignment horizontal="center" vertical="center"/>
    </xf>
    <xf numFmtId="3" fontId="0" fillId="0" borderId="18" xfId="0" applyNumberFormat="1" applyFont="1" applyBorder="1" applyAlignment="1">
      <alignment horizontal="center" vertical="center"/>
    </xf>
    <xf numFmtId="3" fontId="0" fillId="0" borderId="19" xfId="0" applyNumberFormat="1" applyFont="1" applyBorder="1" applyAlignment="1">
      <alignment horizontal="center" vertical="center"/>
    </xf>
    <xf numFmtId="3" fontId="0" fillId="0" borderId="5" xfId="2" applyNumberFormat="1" applyFont="1" applyFill="1" applyBorder="1" applyAlignment="1">
      <alignment horizontal="center" vertical="center"/>
    </xf>
    <xf numFmtId="0" fontId="0" fillId="0" borderId="5" xfId="2" applyFont="1" applyFill="1" applyBorder="1" applyAlignment="1">
      <alignment horizontal="center"/>
    </xf>
    <xf numFmtId="44" fontId="0" fillId="0" borderId="5" xfId="1" applyFont="1" applyBorder="1" applyAlignment="1">
      <alignment vertical="center"/>
    </xf>
    <xf numFmtId="44" fontId="0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/>
    </xf>
    <xf numFmtId="49" fontId="5" fillId="0" borderId="3" xfId="2" applyNumberFormat="1" applyFont="1" applyFill="1" applyBorder="1" applyAlignment="1">
      <alignment horizontal="center"/>
    </xf>
    <xf numFmtId="0" fontId="5" fillId="0" borderId="3" xfId="2" applyNumberFormat="1" applyFont="1" applyFill="1" applyBorder="1" applyAlignment="1">
      <alignment horizontal="center"/>
    </xf>
    <xf numFmtId="0" fontId="5" fillId="0" borderId="3" xfId="2" applyFont="1" applyFill="1" applyBorder="1" applyAlignment="1">
      <alignment horizontal="center"/>
    </xf>
    <xf numFmtId="0" fontId="5" fillId="0" borderId="5" xfId="2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164" fontId="11" fillId="2" borderId="10" xfId="2" applyNumberFormat="1" applyFont="1" applyFill="1" applyBorder="1" applyAlignment="1">
      <alignment horizontal="center" vertical="center" wrapText="1"/>
    </xf>
    <xf numFmtId="164" fontId="11" fillId="2" borderId="11" xfId="2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6" xfId="2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3">
    <cellStyle name="=C:\WINNT\SYSTEM32\COMMAND.COM" xfId="2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1563370</xdr:colOff>
      <xdr:row>4</xdr:row>
      <xdr:rowOff>152400</xdr:rowOff>
    </xdr:to>
    <xdr:pic>
      <xdr:nvPicPr>
        <xdr:cNvPr id="5" name="Imagen 4" descr="F:\Usr\BOX\LOGOS Y FORMATOS  2019\LOGO HORIZONT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2020570" cy="7239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971550</xdr:colOff>
      <xdr:row>0</xdr:row>
      <xdr:rowOff>47626</xdr:rowOff>
    </xdr:from>
    <xdr:to>
      <xdr:col>5</xdr:col>
      <xdr:colOff>1628775</xdr:colOff>
      <xdr:row>4</xdr:row>
      <xdr:rowOff>200026</xdr:rowOff>
    </xdr:to>
    <xdr:pic>
      <xdr:nvPicPr>
        <xdr:cNvPr id="7" name="Imagen 6" descr="F:\Usr\BOX\LOGOS Y FORMATOS  2019\BC HORIZONTAL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4725" y="47626"/>
          <a:ext cx="1800225" cy="914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tabSelected="1" workbookViewId="0">
      <selection activeCell="F9" sqref="F9"/>
    </sheetView>
  </sheetViews>
  <sheetFormatPr baseColWidth="10" defaultColWidth="19.140625" defaultRowHeight="15" x14ac:dyDescent="0.25"/>
  <cols>
    <col min="1" max="1" width="6.85546875" style="2" customWidth="1"/>
    <col min="2" max="2" width="48.7109375" style="2" customWidth="1"/>
    <col min="3" max="3" width="11.85546875" style="2" customWidth="1"/>
    <col min="4" max="5" width="11.7109375" style="2" customWidth="1"/>
    <col min="6" max="6" width="23.28515625" style="24" customWidth="1"/>
    <col min="7" max="7" width="17.42578125" style="2" customWidth="1"/>
    <col min="8" max="8" width="17.5703125" style="2" customWidth="1"/>
    <col min="9" max="16384" width="19.140625" style="1"/>
  </cols>
  <sheetData>
    <row r="1" spans="1:12" x14ac:dyDescent="0.25">
      <c r="A1" s="88" t="s">
        <v>54</v>
      </c>
      <c r="B1" s="88"/>
      <c r="C1" s="88"/>
      <c r="D1" s="88"/>
      <c r="E1" s="88"/>
      <c r="F1" s="88"/>
      <c r="G1" s="88"/>
      <c r="H1" s="88"/>
    </row>
    <row r="2" spans="1:12" x14ac:dyDescent="0.25">
      <c r="A2" s="89" t="s">
        <v>56</v>
      </c>
      <c r="B2" s="88"/>
      <c r="C2" s="88"/>
      <c r="D2" s="88"/>
      <c r="E2" s="88"/>
      <c r="F2" s="88"/>
      <c r="G2" s="88"/>
      <c r="H2" s="88"/>
    </row>
    <row r="3" spans="1:12" x14ac:dyDescent="0.25">
      <c r="A3" s="89" t="s">
        <v>57</v>
      </c>
      <c r="B3" s="88"/>
      <c r="C3" s="88"/>
      <c r="D3" s="88"/>
      <c r="E3" s="88"/>
      <c r="F3" s="88"/>
      <c r="G3" s="88"/>
      <c r="H3" s="88"/>
    </row>
    <row r="4" spans="1:12" ht="21" x14ac:dyDescent="0.25">
      <c r="A4" s="90" t="s">
        <v>55</v>
      </c>
      <c r="B4" s="90"/>
      <c r="C4" s="90"/>
      <c r="D4" s="90"/>
      <c r="E4" s="90"/>
      <c r="F4" s="90"/>
      <c r="G4" s="90"/>
      <c r="H4" s="90"/>
    </row>
    <row r="5" spans="1:12" x14ac:dyDescent="0.25">
      <c r="A5" s="88" t="s">
        <v>26</v>
      </c>
      <c r="B5" s="88"/>
      <c r="C5" s="88"/>
      <c r="D5" s="88"/>
      <c r="E5" s="88"/>
      <c r="F5" s="88"/>
      <c r="G5" s="88"/>
      <c r="H5" s="88"/>
    </row>
    <row r="6" spans="1:12" s="14" customFormat="1" ht="19.5" thickBot="1" x14ac:dyDescent="0.3">
      <c r="A6" s="15" t="s">
        <v>21</v>
      </c>
      <c r="B6" s="2"/>
      <c r="C6" s="2"/>
      <c r="D6" s="2"/>
      <c r="E6" s="2"/>
      <c r="F6" s="24"/>
      <c r="G6" s="2"/>
      <c r="H6" s="2"/>
    </row>
    <row r="7" spans="1:12" s="14" customFormat="1" ht="32.25" customHeight="1" x14ac:dyDescent="0.25">
      <c r="A7" s="79" t="s">
        <v>0</v>
      </c>
      <c r="B7" s="83" t="s">
        <v>1</v>
      </c>
      <c r="C7" s="81" t="s">
        <v>2</v>
      </c>
      <c r="D7" s="86" t="s">
        <v>3</v>
      </c>
      <c r="E7" s="83" t="s">
        <v>4</v>
      </c>
      <c r="F7" s="81" t="s">
        <v>60</v>
      </c>
      <c r="G7" s="79" t="s">
        <v>5</v>
      </c>
      <c r="H7" s="79" t="s">
        <v>6</v>
      </c>
    </row>
    <row r="8" spans="1:12" s="14" customFormat="1" ht="24" customHeight="1" thickBot="1" x14ac:dyDescent="0.3">
      <c r="A8" s="80"/>
      <c r="B8" s="84"/>
      <c r="C8" s="85"/>
      <c r="D8" s="87"/>
      <c r="E8" s="84"/>
      <c r="F8" s="82"/>
      <c r="G8" s="80"/>
      <c r="H8" s="80"/>
    </row>
    <row r="9" spans="1:12" s="14" customFormat="1" x14ac:dyDescent="0.25">
      <c r="A9" s="19">
        <v>1</v>
      </c>
      <c r="B9" s="55" t="s">
        <v>27</v>
      </c>
      <c r="C9" s="16" t="s">
        <v>7</v>
      </c>
      <c r="D9" s="74">
        <v>1</v>
      </c>
      <c r="E9" s="18">
        <v>1</v>
      </c>
      <c r="F9" s="65">
        <f>PROGRAMA!F10</f>
        <v>6312</v>
      </c>
      <c r="G9" s="17">
        <f>C41</f>
        <v>0</v>
      </c>
      <c r="H9" s="46">
        <f>G9*F9</f>
        <v>0</v>
      </c>
    </row>
    <row r="10" spans="1:12" s="14" customFormat="1" x14ac:dyDescent="0.25">
      <c r="A10" s="26">
        <v>2</v>
      </c>
      <c r="B10" s="56" t="s">
        <v>32</v>
      </c>
      <c r="C10" s="3" t="s">
        <v>7</v>
      </c>
      <c r="D10" s="75">
        <v>1</v>
      </c>
      <c r="E10" s="7">
        <v>1</v>
      </c>
      <c r="F10" s="68">
        <f>PROGRAMA!F11</f>
        <v>6312</v>
      </c>
      <c r="G10" s="5">
        <f>C41</f>
        <v>0</v>
      </c>
      <c r="H10" s="47">
        <f>F10*G10</f>
        <v>0</v>
      </c>
    </row>
    <row r="11" spans="1:12" s="14" customFormat="1" x14ac:dyDescent="0.25">
      <c r="A11" s="26">
        <v>3</v>
      </c>
      <c r="B11" s="56" t="s">
        <v>33</v>
      </c>
      <c r="C11" s="3" t="s">
        <v>7</v>
      </c>
      <c r="D11" s="75">
        <v>1</v>
      </c>
      <c r="E11" s="7">
        <v>1</v>
      </c>
      <c r="F11" s="66">
        <f>PROGRAMA!F12</f>
        <v>6312</v>
      </c>
      <c r="G11" s="5">
        <f>C41</f>
        <v>0</v>
      </c>
      <c r="H11" s="47">
        <f t="shared" ref="H11:H34" si="0">F11*G11</f>
        <v>0</v>
      </c>
    </row>
    <row r="12" spans="1:12" s="14" customFormat="1" x14ac:dyDescent="0.25">
      <c r="A12" s="26">
        <v>4</v>
      </c>
      <c r="B12" s="56" t="s">
        <v>34</v>
      </c>
      <c r="C12" s="3" t="s">
        <v>7</v>
      </c>
      <c r="D12" s="76">
        <v>1</v>
      </c>
      <c r="E12" s="6">
        <v>1</v>
      </c>
      <c r="F12" s="66">
        <f>PROGRAMA!F13</f>
        <v>6312</v>
      </c>
      <c r="G12" s="5">
        <f>C41</f>
        <v>0</v>
      </c>
      <c r="H12" s="47">
        <f t="shared" si="0"/>
        <v>0</v>
      </c>
    </row>
    <row r="13" spans="1:12" x14ac:dyDescent="0.25">
      <c r="A13" s="26">
        <v>5</v>
      </c>
      <c r="B13" s="56" t="s">
        <v>35</v>
      </c>
      <c r="C13" s="3" t="s">
        <v>7</v>
      </c>
      <c r="D13" s="75">
        <v>1</v>
      </c>
      <c r="E13" s="7">
        <v>1</v>
      </c>
      <c r="F13" s="66">
        <f>PROGRAMA!F14</f>
        <v>6312</v>
      </c>
      <c r="G13" s="5">
        <f>C41</f>
        <v>0</v>
      </c>
      <c r="H13" s="47">
        <f t="shared" si="0"/>
        <v>0</v>
      </c>
      <c r="L13" s="14"/>
    </row>
    <row r="14" spans="1:12" x14ac:dyDescent="0.25">
      <c r="A14" s="26">
        <v>6</v>
      </c>
      <c r="B14" s="56" t="s">
        <v>41</v>
      </c>
      <c r="C14" s="3" t="s">
        <v>7</v>
      </c>
      <c r="D14" s="75">
        <v>1</v>
      </c>
      <c r="E14" s="6">
        <v>1</v>
      </c>
      <c r="F14" s="66">
        <f>PROGRAMA!F15</f>
        <v>6312</v>
      </c>
      <c r="G14" s="5">
        <f>C41</f>
        <v>0</v>
      </c>
      <c r="H14" s="47">
        <f t="shared" si="0"/>
        <v>0</v>
      </c>
      <c r="L14" s="14"/>
    </row>
    <row r="15" spans="1:12" x14ac:dyDescent="0.25">
      <c r="A15" s="26">
        <v>7</v>
      </c>
      <c r="B15" s="56" t="s">
        <v>42</v>
      </c>
      <c r="C15" s="3" t="s">
        <v>7</v>
      </c>
      <c r="D15" s="75">
        <v>1</v>
      </c>
      <c r="E15" s="6">
        <v>1</v>
      </c>
      <c r="F15" s="66">
        <f>PROGRAMA!F16</f>
        <v>6312</v>
      </c>
      <c r="G15" s="5">
        <f>C41</f>
        <v>0</v>
      </c>
      <c r="H15" s="47">
        <f t="shared" si="0"/>
        <v>0</v>
      </c>
      <c r="L15" s="14"/>
    </row>
    <row r="16" spans="1:12" x14ac:dyDescent="0.25">
      <c r="A16" s="26">
        <v>8</v>
      </c>
      <c r="B16" s="56" t="s">
        <v>36</v>
      </c>
      <c r="C16" s="3" t="s">
        <v>7</v>
      </c>
      <c r="D16" s="75">
        <v>1</v>
      </c>
      <c r="E16" s="7">
        <v>1</v>
      </c>
      <c r="F16" s="66">
        <f>PROGRAMA!F17</f>
        <v>6312</v>
      </c>
      <c r="G16" s="5">
        <f>C41</f>
        <v>0</v>
      </c>
      <c r="H16" s="47">
        <f t="shared" si="0"/>
        <v>0</v>
      </c>
      <c r="L16" s="14"/>
    </row>
    <row r="17" spans="1:12" x14ac:dyDescent="0.25">
      <c r="A17" s="26">
        <v>9</v>
      </c>
      <c r="B17" s="56" t="s">
        <v>28</v>
      </c>
      <c r="C17" s="3" t="s">
        <v>7</v>
      </c>
      <c r="D17" s="75">
        <v>1</v>
      </c>
      <c r="E17" s="7">
        <v>1</v>
      </c>
      <c r="F17" s="66">
        <f>PROGRAMA!F18</f>
        <v>6312</v>
      </c>
      <c r="G17" s="5">
        <f>C41</f>
        <v>0</v>
      </c>
      <c r="H17" s="47">
        <f t="shared" si="0"/>
        <v>0</v>
      </c>
      <c r="L17" s="14"/>
    </row>
    <row r="18" spans="1:12" x14ac:dyDescent="0.25">
      <c r="A18" s="26">
        <v>10</v>
      </c>
      <c r="B18" s="56" t="s">
        <v>37</v>
      </c>
      <c r="C18" s="3" t="s">
        <v>7</v>
      </c>
      <c r="D18" s="75">
        <v>1</v>
      </c>
      <c r="E18" s="7">
        <v>1</v>
      </c>
      <c r="F18" s="66">
        <f>PROGRAMA!F19</f>
        <v>6312</v>
      </c>
      <c r="G18" s="5">
        <f>C41</f>
        <v>0</v>
      </c>
      <c r="H18" s="47">
        <f t="shared" si="0"/>
        <v>0</v>
      </c>
      <c r="L18" s="14"/>
    </row>
    <row r="19" spans="1:12" x14ac:dyDescent="0.25">
      <c r="A19" s="26">
        <v>11</v>
      </c>
      <c r="B19" s="56" t="s">
        <v>38</v>
      </c>
      <c r="C19" s="3" t="s">
        <v>7</v>
      </c>
      <c r="D19" s="75">
        <v>1</v>
      </c>
      <c r="E19" s="7">
        <v>1</v>
      </c>
      <c r="F19" s="66">
        <f>PROGRAMA!F20</f>
        <v>6312</v>
      </c>
      <c r="G19" s="5">
        <f>C41</f>
        <v>0</v>
      </c>
      <c r="H19" s="47">
        <f t="shared" si="0"/>
        <v>0</v>
      </c>
      <c r="L19" s="14"/>
    </row>
    <row r="20" spans="1:12" x14ac:dyDescent="0.25">
      <c r="A20" s="26">
        <v>12</v>
      </c>
      <c r="B20" s="56" t="s">
        <v>39</v>
      </c>
      <c r="C20" s="3" t="s">
        <v>7</v>
      </c>
      <c r="D20" s="75">
        <v>1</v>
      </c>
      <c r="E20" s="7">
        <v>1</v>
      </c>
      <c r="F20" s="66">
        <f>PROGRAMA!F21</f>
        <v>6312</v>
      </c>
      <c r="G20" s="5">
        <f>C41</f>
        <v>0</v>
      </c>
      <c r="H20" s="47">
        <f t="shared" si="0"/>
        <v>0</v>
      </c>
    </row>
    <row r="21" spans="1:12" x14ac:dyDescent="0.25">
      <c r="A21" s="26">
        <v>13</v>
      </c>
      <c r="B21" s="56" t="s">
        <v>40</v>
      </c>
      <c r="C21" s="3" t="s">
        <v>7</v>
      </c>
      <c r="D21" s="75">
        <v>1</v>
      </c>
      <c r="E21" s="7">
        <v>1</v>
      </c>
      <c r="F21" s="66">
        <f>PROGRAMA!F22</f>
        <v>6312</v>
      </c>
      <c r="G21" s="5">
        <f>C41</f>
        <v>0</v>
      </c>
      <c r="H21" s="47">
        <f t="shared" si="0"/>
        <v>0</v>
      </c>
    </row>
    <row r="22" spans="1:12" x14ac:dyDescent="0.25">
      <c r="A22" s="26">
        <v>14</v>
      </c>
      <c r="B22" s="56" t="s">
        <v>43</v>
      </c>
      <c r="C22" s="3" t="s">
        <v>7</v>
      </c>
      <c r="D22" s="75">
        <v>1</v>
      </c>
      <c r="E22" s="7">
        <v>1</v>
      </c>
      <c r="F22" s="66">
        <f>PROGRAMA!F23</f>
        <v>6312</v>
      </c>
      <c r="G22" s="5">
        <f>C41</f>
        <v>0</v>
      </c>
      <c r="H22" s="47">
        <f t="shared" si="0"/>
        <v>0</v>
      </c>
    </row>
    <row r="23" spans="1:12" x14ac:dyDescent="0.25">
      <c r="A23" s="26">
        <v>15</v>
      </c>
      <c r="B23" s="56" t="s">
        <v>29</v>
      </c>
      <c r="C23" s="3" t="s">
        <v>7</v>
      </c>
      <c r="D23" s="75">
        <v>1</v>
      </c>
      <c r="E23" s="7">
        <v>1</v>
      </c>
      <c r="F23" s="66">
        <f>PROGRAMA!F24</f>
        <v>6312</v>
      </c>
      <c r="G23" s="5">
        <f>C41</f>
        <v>0</v>
      </c>
      <c r="H23" s="47">
        <f t="shared" si="0"/>
        <v>0</v>
      </c>
    </row>
    <row r="24" spans="1:12" x14ac:dyDescent="0.25">
      <c r="A24" s="26">
        <v>16</v>
      </c>
      <c r="B24" s="56" t="s">
        <v>30</v>
      </c>
      <c r="C24" s="3" t="s">
        <v>7</v>
      </c>
      <c r="D24" s="75">
        <v>1</v>
      </c>
      <c r="E24" s="6">
        <v>1</v>
      </c>
      <c r="F24" s="66">
        <f>PROGRAMA!F25</f>
        <v>6312</v>
      </c>
      <c r="G24" s="5">
        <f>C41</f>
        <v>0</v>
      </c>
      <c r="H24" s="47">
        <f t="shared" si="0"/>
        <v>0</v>
      </c>
    </row>
    <row r="25" spans="1:12" x14ac:dyDescent="0.25">
      <c r="A25" s="26">
        <v>17</v>
      </c>
      <c r="B25" s="56" t="s">
        <v>47</v>
      </c>
      <c r="C25" s="3" t="s">
        <v>7</v>
      </c>
      <c r="D25" s="76">
        <v>1</v>
      </c>
      <c r="E25" s="6">
        <v>1</v>
      </c>
      <c r="F25" s="66">
        <f>PROGRAMA!F26</f>
        <v>6312</v>
      </c>
      <c r="G25" s="5">
        <f>C41</f>
        <v>0</v>
      </c>
      <c r="H25" s="47">
        <f t="shared" si="0"/>
        <v>0</v>
      </c>
    </row>
    <row r="26" spans="1:12" x14ac:dyDescent="0.25">
      <c r="A26" s="26">
        <v>18</v>
      </c>
      <c r="B26" s="56" t="s">
        <v>48</v>
      </c>
      <c r="C26" s="3" t="s">
        <v>7</v>
      </c>
      <c r="D26" s="76">
        <v>1</v>
      </c>
      <c r="E26" s="6">
        <v>1</v>
      </c>
      <c r="F26" s="66">
        <f>PROGRAMA!F27</f>
        <v>6312</v>
      </c>
      <c r="G26" s="5">
        <f>C41</f>
        <v>0</v>
      </c>
      <c r="H26" s="47">
        <f t="shared" si="0"/>
        <v>0</v>
      </c>
    </row>
    <row r="27" spans="1:12" x14ac:dyDescent="0.25">
      <c r="A27" s="26">
        <v>19</v>
      </c>
      <c r="B27" s="56" t="s">
        <v>44</v>
      </c>
      <c r="C27" s="3" t="s">
        <v>7</v>
      </c>
      <c r="D27" s="77">
        <v>1</v>
      </c>
      <c r="E27" s="4">
        <v>1</v>
      </c>
      <c r="F27" s="66">
        <f>PROGRAMA!F28</f>
        <v>6312</v>
      </c>
      <c r="G27" s="5">
        <f>C41</f>
        <v>0</v>
      </c>
      <c r="H27" s="47">
        <f t="shared" si="0"/>
        <v>0</v>
      </c>
    </row>
    <row r="28" spans="1:12" x14ac:dyDescent="0.25">
      <c r="A28" s="26">
        <v>20</v>
      </c>
      <c r="B28" s="56" t="s">
        <v>49</v>
      </c>
      <c r="C28" s="3" t="s">
        <v>7</v>
      </c>
      <c r="D28" s="77">
        <v>1</v>
      </c>
      <c r="E28" s="4">
        <v>1</v>
      </c>
      <c r="F28" s="66">
        <f>PROGRAMA!F29</f>
        <v>6312</v>
      </c>
      <c r="G28" s="5">
        <f>C41</f>
        <v>0</v>
      </c>
      <c r="H28" s="47">
        <f t="shared" si="0"/>
        <v>0</v>
      </c>
    </row>
    <row r="29" spans="1:12" x14ac:dyDescent="0.25">
      <c r="A29" s="26">
        <v>21</v>
      </c>
      <c r="B29" s="56" t="s">
        <v>45</v>
      </c>
      <c r="C29" s="3" t="s">
        <v>7</v>
      </c>
      <c r="D29" s="77">
        <v>1</v>
      </c>
      <c r="E29" s="4">
        <v>1</v>
      </c>
      <c r="F29" s="66">
        <f>PROGRAMA!F30</f>
        <v>6312</v>
      </c>
      <c r="G29" s="5">
        <f>C41</f>
        <v>0</v>
      </c>
      <c r="H29" s="47">
        <f t="shared" si="0"/>
        <v>0</v>
      </c>
    </row>
    <row r="30" spans="1:12" x14ac:dyDescent="0.25">
      <c r="A30" s="26">
        <v>22</v>
      </c>
      <c r="B30" s="56" t="s">
        <v>50</v>
      </c>
      <c r="C30" s="3" t="s">
        <v>7</v>
      </c>
      <c r="D30" s="77">
        <v>1</v>
      </c>
      <c r="E30" s="4">
        <v>1</v>
      </c>
      <c r="F30" s="66">
        <f>PROGRAMA!F31</f>
        <v>6312</v>
      </c>
      <c r="G30" s="5">
        <f>C41</f>
        <v>0</v>
      </c>
      <c r="H30" s="47">
        <f t="shared" si="0"/>
        <v>0</v>
      </c>
    </row>
    <row r="31" spans="1:12" x14ac:dyDescent="0.25">
      <c r="A31" s="26">
        <v>23</v>
      </c>
      <c r="B31" s="56" t="s">
        <v>51</v>
      </c>
      <c r="C31" s="3" t="s">
        <v>7</v>
      </c>
      <c r="D31" s="77">
        <v>1</v>
      </c>
      <c r="E31" s="4">
        <v>1</v>
      </c>
      <c r="F31" s="66">
        <f>PROGRAMA!F32</f>
        <v>6312</v>
      </c>
      <c r="G31" s="5">
        <f>(C41)</f>
        <v>0</v>
      </c>
      <c r="H31" s="47">
        <f t="shared" si="0"/>
        <v>0</v>
      </c>
    </row>
    <row r="32" spans="1:12" x14ac:dyDescent="0.25">
      <c r="A32" s="26">
        <v>24</v>
      </c>
      <c r="B32" s="56" t="s">
        <v>52</v>
      </c>
      <c r="C32" s="3" t="s">
        <v>7</v>
      </c>
      <c r="D32" s="77">
        <v>1</v>
      </c>
      <c r="E32" s="4">
        <v>1</v>
      </c>
      <c r="F32" s="66">
        <f>PROGRAMA!F33</f>
        <v>6312</v>
      </c>
      <c r="G32" s="5">
        <f>(C41)</f>
        <v>0</v>
      </c>
      <c r="H32" s="47">
        <f t="shared" si="0"/>
        <v>0</v>
      </c>
    </row>
    <row r="33" spans="1:10" x14ac:dyDescent="0.25">
      <c r="A33" s="26">
        <v>25</v>
      </c>
      <c r="B33" s="56" t="s">
        <v>53</v>
      </c>
      <c r="C33" s="3" t="s">
        <v>7</v>
      </c>
      <c r="D33" s="77">
        <v>1</v>
      </c>
      <c r="E33" s="4">
        <v>1</v>
      </c>
      <c r="F33" s="66">
        <f>PROGRAMA!F34</f>
        <v>6312</v>
      </c>
      <c r="G33" s="5">
        <f>(C41)</f>
        <v>0</v>
      </c>
      <c r="H33" s="47">
        <f t="shared" si="0"/>
        <v>0</v>
      </c>
    </row>
    <row r="34" spans="1:10" x14ac:dyDescent="0.25">
      <c r="A34" s="26">
        <v>26</v>
      </c>
      <c r="B34" s="56" t="s">
        <v>46</v>
      </c>
      <c r="C34" s="3" t="s">
        <v>7</v>
      </c>
      <c r="D34" s="77">
        <v>1</v>
      </c>
      <c r="E34" s="4">
        <v>1</v>
      </c>
      <c r="F34" s="66">
        <f>PROGRAMA!F35</f>
        <v>6312</v>
      </c>
      <c r="G34" s="5">
        <f>(C41)</f>
        <v>0</v>
      </c>
      <c r="H34" s="47">
        <f t="shared" si="0"/>
        <v>0</v>
      </c>
    </row>
    <row r="35" spans="1:10" ht="15.75" thickBot="1" x14ac:dyDescent="0.3">
      <c r="A35" s="27">
        <v>27</v>
      </c>
      <c r="B35" s="57" t="s">
        <v>31</v>
      </c>
      <c r="C35" s="69" t="s">
        <v>7</v>
      </c>
      <c r="D35" s="78">
        <v>1</v>
      </c>
      <c r="E35" s="70">
        <v>1</v>
      </c>
      <c r="F35" s="67">
        <f>PROGRAMA!F36</f>
        <v>6312</v>
      </c>
      <c r="G35" s="71">
        <f t="shared" ref="G35" si="1">C46</f>
        <v>0</v>
      </c>
      <c r="H35" s="72">
        <v>0</v>
      </c>
    </row>
    <row r="36" spans="1:10" ht="15.75" x14ac:dyDescent="0.25">
      <c r="D36" s="29">
        <f>SUM(D9:D35)</f>
        <v>27</v>
      </c>
      <c r="E36" s="29">
        <f>SUM(E9:E35)</f>
        <v>27</v>
      </c>
      <c r="F36" s="63">
        <f>SUM(F9:F35)</f>
        <v>170424</v>
      </c>
      <c r="G36" s="48" t="s">
        <v>8</v>
      </c>
      <c r="H36" s="49">
        <f>SUM(H9:H35)</f>
        <v>0</v>
      </c>
    </row>
    <row r="37" spans="1:10" ht="15.75" x14ac:dyDescent="0.25">
      <c r="C37" s="30"/>
      <c r="D37" s="30"/>
      <c r="E37" s="30"/>
      <c r="G37" s="48" t="s">
        <v>23</v>
      </c>
      <c r="H37" s="49">
        <f>H36*0.08</f>
        <v>0</v>
      </c>
    </row>
    <row r="38" spans="1:10" ht="16.5" thickBot="1" x14ac:dyDescent="0.3">
      <c r="C38" s="30"/>
      <c r="D38" s="30"/>
      <c r="E38" s="30"/>
      <c r="G38" s="50" t="s">
        <v>9</v>
      </c>
      <c r="H38" s="51">
        <f>H37+H36</f>
        <v>0</v>
      </c>
    </row>
    <row r="39" spans="1:10" ht="15.75" x14ac:dyDescent="0.25">
      <c r="B39" s="31" t="s">
        <v>10</v>
      </c>
      <c r="C39" s="43">
        <f>D36+E36</f>
        <v>54</v>
      </c>
      <c r="D39" s="32"/>
      <c r="E39" s="32"/>
      <c r="F39" s="33"/>
      <c r="G39" s="35"/>
      <c r="H39" s="35"/>
      <c r="I39" s="9"/>
      <c r="J39" s="10"/>
    </row>
    <row r="40" spans="1:10" ht="15.75" x14ac:dyDescent="0.25">
      <c r="B40" s="31" t="s">
        <v>11</v>
      </c>
      <c r="C40" s="44" t="s">
        <v>12</v>
      </c>
      <c r="D40" s="34"/>
      <c r="E40" s="34"/>
      <c r="F40" s="35"/>
      <c r="G40" s="35"/>
      <c r="H40" s="35"/>
      <c r="I40" s="9"/>
    </row>
    <row r="41" spans="1:10" ht="15.75" x14ac:dyDescent="0.25">
      <c r="B41" s="31" t="s">
        <v>13</v>
      </c>
      <c r="C41" s="54"/>
      <c r="D41" s="38" t="s">
        <v>22</v>
      </c>
      <c r="E41" s="52"/>
      <c r="F41" s="52"/>
      <c r="H41" s="38"/>
      <c r="I41" s="9"/>
      <c r="J41" s="12"/>
    </row>
    <row r="42" spans="1:10" ht="15.75" x14ac:dyDescent="0.25">
      <c r="B42" s="31" t="s">
        <v>14</v>
      </c>
      <c r="C42" s="45">
        <f>F36</f>
        <v>170424</v>
      </c>
      <c r="D42" s="36"/>
      <c r="E42" s="36"/>
      <c r="F42" s="37"/>
      <c r="G42" s="36"/>
      <c r="H42" s="53"/>
      <c r="I42" s="9"/>
      <c r="J42" s="13"/>
    </row>
    <row r="43" spans="1:10" ht="15.75" x14ac:dyDescent="0.25">
      <c r="B43" s="31" t="s">
        <v>15</v>
      </c>
      <c r="C43" s="45">
        <v>263</v>
      </c>
      <c r="D43" s="38" t="s">
        <v>16</v>
      </c>
      <c r="E43" s="39"/>
      <c r="F43" s="39"/>
      <c r="H43" s="38"/>
      <c r="I43" s="11"/>
      <c r="J43" s="8"/>
    </row>
    <row r="44" spans="1:10" ht="15.75" x14ac:dyDescent="0.25">
      <c r="B44" s="31" t="s">
        <v>17</v>
      </c>
      <c r="C44" s="34" t="s">
        <v>59</v>
      </c>
      <c r="D44" s="34"/>
      <c r="E44" s="34"/>
      <c r="F44" s="40"/>
      <c r="G44" s="40"/>
      <c r="H44" s="40"/>
      <c r="I44" s="9"/>
    </row>
    <row r="45" spans="1:10" ht="15.75" x14ac:dyDescent="0.25">
      <c r="B45" s="31" t="s">
        <v>18</v>
      </c>
      <c r="C45" s="34" t="s">
        <v>58</v>
      </c>
      <c r="D45" s="34"/>
      <c r="E45" s="34"/>
      <c r="F45" s="40"/>
      <c r="G45" s="40"/>
      <c r="H45" s="40"/>
      <c r="I45" s="9"/>
    </row>
    <row r="46" spans="1:10" ht="15.75" x14ac:dyDescent="0.25">
      <c r="C46" s="20"/>
      <c r="D46" s="20"/>
      <c r="E46" s="20"/>
      <c r="F46" s="21"/>
    </row>
  </sheetData>
  <mergeCells count="13">
    <mergeCell ref="A1:H1"/>
    <mergeCell ref="A2:H2"/>
    <mergeCell ref="A3:H3"/>
    <mergeCell ref="A4:H4"/>
    <mergeCell ref="A5:H5"/>
    <mergeCell ref="G7:G8"/>
    <mergeCell ref="H7:H8"/>
    <mergeCell ref="F7:F8"/>
    <mergeCell ref="A7:A8"/>
    <mergeCell ref="B7:B8"/>
    <mergeCell ref="C7:C8"/>
    <mergeCell ref="D7:D8"/>
    <mergeCell ref="E7:E8"/>
  </mergeCells>
  <printOptions horizontalCentered="1"/>
  <pageMargins left="0.23622047244094491" right="0.23622047244094491" top="0" bottom="0" header="0.31496062992125984" footer="0.31496062992125984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4"/>
  <sheetViews>
    <sheetView topLeftCell="B1" workbookViewId="0">
      <selection activeCell="C43" sqref="C43"/>
    </sheetView>
  </sheetViews>
  <sheetFormatPr baseColWidth="10" defaultColWidth="19.140625" defaultRowHeight="15" x14ac:dyDescent="0.25"/>
  <cols>
    <col min="1" max="1" width="6.85546875" style="2" customWidth="1"/>
    <col min="2" max="2" width="52.5703125" style="2" customWidth="1"/>
    <col min="3" max="3" width="18" style="2" customWidth="1"/>
    <col min="4" max="4" width="17.85546875" style="2" customWidth="1"/>
    <col min="5" max="5" width="17.140625" style="2" customWidth="1"/>
    <col min="6" max="6" width="25.42578125" style="24" customWidth="1"/>
    <col min="7" max="16384" width="19.140625" style="1"/>
  </cols>
  <sheetData>
    <row r="1" spans="1:6" x14ac:dyDescent="0.25">
      <c r="A1" s="88" t="s">
        <v>54</v>
      </c>
      <c r="B1" s="88"/>
      <c r="C1" s="88"/>
      <c r="D1" s="88"/>
      <c r="E1" s="88"/>
      <c r="F1" s="88"/>
    </row>
    <row r="2" spans="1:6" x14ac:dyDescent="0.25">
      <c r="A2" s="89" t="s">
        <v>56</v>
      </c>
      <c r="B2" s="88"/>
      <c r="C2" s="88"/>
      <c r="D2" s="88"/>
      <c r="E2" s="88"/>
      <c r="F2" s="88"/>
    </row>
    <row r="3" spans="1:6" x14ac:dyDescent="0.25">
      <c r="A3" s="89" t="s">
        <v>57</v>
      </c>
      <c r="B3" s="88"/>
      <c r="C3" s="88"/>
      <c r="D3" s="88"/>
      <c r="E3" s="88"/>
      <c r="F3" s="88"/>
    </row>
    <row r="4" spans="1:6" x14ac:dyDescent="0.25">
      <c r="F4" s="73"/>
    </row>
    <row r="5" spans="1:6" ht="21" x14ac:dyDescent="0.25">
      <c r="A5" s="90" t="s">
        <v>24</v>
      </c>
      <c r="B5" s="90"/>
      <c r="C5" s="90"/>
      <c r="D5" s="90"/>
      <c r="E5" s="90"/>
      <c r="F5" s="90"/>
    </row>
    <row r="6" spans="1:6" ht="10.5" customHeight="1" x14ac:dyDescent="0.25"/>
    <row r="7" spans="1:6" ht="19.5" thickBot="1" x14ac:dyDescent="0.3">
      <c r="A7" s="91" t="s">
        <v>21</v>
      </c>
      <c r="B7" s="91"/>
    </row>
    <row r="8" spans="1:6" ht="16.5" thickBot="1" x14ac:dyDescent="0.3">
      <c r="A8" s="79" t="s">
        <v>0</v>
      </c>
      <c r="B8" s="83" t="s">
        <v>1</v>
      </c>
      <c r="C8" s="94" t="s">
        <v>20</v>
      </c>
      <c r="D8" s="95"/>
      <c r="E8" s="83" t="s">
        <v>19</v>
      </c>
      <c r="F8" s="81" t="s">
        <v>60</v>
      </c>
    </row>
    <row r="9" spans="1:6" ht="33.75" customHeight="1" thickBot="1" x14ac:dyDescent="0.3">
      <c r="A9" s="92"/>
      <c r="B9" s="93"/>
      <c r="C9" s="41" t="s">
        <v>3</v>
      </c>
      <c r="D9" s="42" t="s">
        <v>4</v>
      </c>
      <c r="E9" s="93"/>
      <c r="F9" s="82"/>
    </row>
    <row r="10" spans="1:6" ht="15.75" thickBot="1" x14ac:dyDescent="0.3">
      <c r="A10" s="25">
        <v>1</v>
      </c>
      <c r="B10" s="55" t="s">
        <v>27</v>
      </c>
      <c r="C10" s="60">
        <v>1</v>
      </c>
      <c r="D10" s="60">
        <v>1</v>
      </c>
      <c r="E10" s="60">
        <v>24</v>
      </c>
      <c r="F10" s="65">
        <f>(E10*C42)</f>
        <v>6312</v>
      </c>
    </row>
    <row r="11" spans="1:6" x14ac:dyDescent="0.25">
      <c r="A11" s="26">
        <v>2</v>
      </c>
      <c r="B11" s="56" t="s">
        <v>32</v>
      </c>
      <c r="C11" s="61">
        <v>1</v>
      </c>
      <c r="D11" s="61">
        <v>1</v>
      </c>
      <c r="E11" s="61">
        <v>24</v>
      </c>
      <c r="F11" s="65">
        <f t="shared" ref="F11:F36" si="0">$F$10</f>
        <v>6312</v>
      </c>
    </row>
    <row r="12" spans="1:6" x14ac:dyDescent="0.25">
      <c r="A12" s="26">
        <v>3</v>
      </c>
      <c r="B12" s="56" t="s">
        <v>33</v>
      </c>
      <c r="C12" s="61">
        <v>1</v>
      </c>
      <c r="D12" s="61">
        <v>1</v>
      </c>
      <c r="E12" s="61">
        <v>24</v>
      </c>
      <c r="F12" s="66">
        <f t="shared" si="0"/>
        <v>6312</v>
      </c>
    </row>
    <row r="13" spans="1:6" x14ac:dyDescent="0.25">
      <c r="A13" s="26">
        <v>4</v>
      </c>
      <c r="B13" s="56" t="s">
        <v>34</v>
      </c>
      <c r="C13" s="61">
        <v>1</v>
      </c>
      <c r="D13" s="61">
        <v>1</v>
      </c>
      <c r="E13" s="61">
        <v>24</v>
      </c>
      <c r="F13" s="66">
        <f t="shared" si="0"/>
        <v>6312</v>
      </c>
    </row>
    <row r="14" spans="1:6" x14ac:dyDescent="0.25">
      <c r="A14" s="26">
        <v>5</v>
      </c>
      <c r="B14" s="56" t="s">
        <v>35</v>
      </c>
      <c r="C14" s="61">
        <v>1</v>
      </c>
      <c r="D14" s="61">
        <v>1</v>
      </c>
      <c r="E14" s="61">
        <v>24</v>
      </c>
      <c r="F14" s="66">
        <f t="shared" si="0"/>
        <v>6312</v>
      </c>
    </row>
    <row r="15" spans="1:6" x14ac:dyDescent="0.25">
      <c r="A15" s="26">
        <v>6</v>
      </c>
      <c r="B15" s="56" t="s">
        <v>41</v>
      </c>
      <c r="C15" s="61">
        <v>1</v>
      </c>
      <c r="D15" s="61">
        <v>1</v>
      </c>
      <c r="E15" s="61">
        <v>24</v>
      </c>
      <c r="F15" s="66">
        <f t="shared" si="0"/>
        <v>6312</v>
      </c>
    </row>
    <row r="16" spans="1:6" x14ac:dyDescent="0.25">
      <c r="A16" s="26">
        <v>7</v>
      </c>
      <c r="B16" s="56" t="s">
        <v>42</v>
      </c>
      <c r="C16" s="61">
        <v>1</v>
      </c>
      <c r="D16" s="61">
        <v>1</v>
      </c>
      <c r="E16" s="61">
        <v>24</v>
      </c>
      <c r="F16" s="66">
        <f t="shared" si="0"/>
        <v>6312</v>
      </c>
    </row>
    <row r="17" spans="1:6" x14ac:dyDescent="0.25">
      <c r="A17" s="26">
        <v>8</v>
      </c>
      <c r="B17" s="56" t="s">
        <v>36</v>
      </c>
      <c r="C17" s="61">
        <v>1</v>
      </c>
      <c r="D17" s="61">
        <v>1</v>
      </c>
      <c r="E17" s="61">
        <v>24</v>
      </c>
      <c r="F17" s="66">
        <f t="shared" si="0"/>
        <v>6312</v>
      </c>
    </row>
    <row r="18" spans="1:6" x14ac:dyDescent="0.25">
      <c r="A18" s="26">
        <v>9</v>
      </c>
      <c r="B18" s="56" t="s">
        <v>28</v>
      </c>
      <c r="C18" s="61">
        <v>1</v>
      </c>
      <c r="D18" s="61">
        <v>1</v>
      </c>
      <c r="E18" s="61">
        <v>24</v>
      </c>
      <c r="F18" s="66">
        <f t="shared" si="0"/>
        <v>6312</v>
      </c>
    </row>
    <row r="19" spans="1:6" x14ac:dyDescent="0.25">
      <c r="A19" s="26">
        <v>10</v>
      </c>
      <c r="B19" s="56" t="s">
        <v>37</v>
      </c>
      <c r="C19" s="61">
        <v>1</v>
      </c>
      <c r="D19" s="61">
        <v>1</v>
      </c>
      <c r="E19" s="61">
        <v>24</v>
      </c>
      <c r="F19" s="66">
        <f t="shared" si="0"/>
        <v>6312</v>
      </c>
    </row>
    <row r="20" spans="1:6" x14ac:dyDescent="0.25">
      <c r="A20" s="26">
        <v>11</v>
      </c>
      <c r="B20" s="56" t="s">
        <v>38</v>
      </c>
      <c r="C20" s="61">
        <v>1</v>
      </c>
      <c r="D20" s="61">
        <v>1</v>
      </c>
      <c r="E20" s="61">
        <v>24</v>
      </c>
      <c r="F20" s="66">
        <f t="shared" si="0"/>
        <v>6312</v>
      </c>
    </row>
    <row r="21" spans="1:6" x14ac:dyDescent="0.25">
      <c r="A21" s="26">
        <v>12</v>
      </c>
      <c r="B21" s="56" t="s">
        <v>39</v>
      </c>
      <c r="C21" s="61">
        <v>1</v>
      </c>
      <c r="D21" s="61">
        <v>1</v>
      </c>
      <c r="E21" s="61">
        <v>24</v>
      </c>
      <c r="F21" s="66">
        <f t="shared" si="0"/>
        <v>6312</v>
      </c>
    </row>
    <row r="22" spans="1:6" x14ac:dyDescent="0.25">
      <c r="A22" s="26">
        <v>13</v>
      </c>
      <c r="B22" s="56" t="s">
        <v>40</v>
      </c>
      <c r="C22" s="61">
        <v>1</v>
      </c>
      <c r="D22" s="61">
        <v>1</v>
      </c>
      <c r="E22" s="61">
        <v>24</v>
      </c>
      <c r="F22" s="66">
        <f t="shared" si="0"/>
        <v>6312</v>
      </c>
    </row>
    <row r="23" spans="1:6" x14ac:dyDescent="0.25">
      <c r="A23" s="26">
        <v>14</v>
      </c>
      <c r="B23" s="56" t="s">
        <v>43</v>
      </c>
      <c r="C23" s="61">
        <v>1</v>
      </c>
      <c r="D23" s="61">
        <v>1</v>
      </c>
      <c r="E23" s="61">
        <v>24</v>
      </c>
      <c r="F23" s="66">
        <f t="shared" si="0"/>
        <v>6312</v>
      </c>
    </row>
    <row r="24" spans="1:6" x14ac:dyDescent="0.25">
      <c r="A24" s="26">
        <v>15</v>
      </c>
      <c r="B24" s="56" t="s">
        <v>29</v>
      </c>
      <c r="C24" s="61">
        <v>1</v>
      </c>
      <c r="D24" s="61">
        <v>1</v>
      </c>
      <c r="E24" s="61">
        <v>24</v>
      </c>
      <c r="F24" s="66">
        <f t="shared" si="0"/>
        <v>6312</v>
      </c>
    </row>
    <row r="25" spans="1:6" x14ac:dyDescent="0.25">
      <c r="A25" s="26">
        <v>16</v>
      </c>
      <c r="B25" s="56" t="s">
        <v>30</v>
      </c>
      <c r="C25" s="61">
        <v>1</v>
      </c>
      <c r="D25" s="61">
        <v>1</v>
      </c>
      <c r="E25" s="61">
        <v>24</v>
      </c>
      <c r="F25" s="66">
        <f t="shared" si="0"/>
        <v>6312</v>
      </c>
    </row>
    <row r="26" spans="1:6" x14ac:dyDescent="0.25">
      <c r="A26" s="26">
        <v>17</v>
      </c>
      <c r="B26" s="56" t="s">
        <v>47</v>
      </c>
      <c r="C26" s="61">
        <v>1</v>
      </c>
      <c r="D26" s="61">
        <v>1</v>
      </c>
      <c r="E26" s="61">
        <v>24</v>
      </c>
      <c r="F26" s="66">
        <f t="shared" si="0"/>
        <v>6312</v>
      </c>
    </row>
    <row r="27" spans="1:6" x14ac:dyDescent="0.25">
      <c r="A27" s="26">
        <v>18</v>
      </c>
      <c r="B27" s="56" t="s">
        <v>48</v>
      </c>
      <c r="C27" s="61">
        <v>1</v>
      </c>
      <c r="D27" s="61">
        <v>1</v>
      </c>
      <c r="E27" s="61">
        <v>24</v>
      </c>
      <c r="F27" s="66">
        <f t="shared" si="0"/>
        <v>6312</v>
      </c>
    </row>
    <row r="28" spans="1:6" x14ac:dyDescent="0.25">
      <c r="A28" s="26">
        <v>19</v>
      </c>
      <c r="B28" s="56" t="s">
        <v>44</v>
      </c>
      <c r="C28" s="61">
        <v>1</v>
      </c>
      <c r="D28" s="61">
        <v>1</v>
      </c>
      <c r="E28" s="61">
        <v>24</v>
      </c>
      <c r="F28" s="66">
        <f t="shared" si="0"/>
        <v>6312</v>
      </c>
    </row>
    <row r="29" spans="1:6" x14ac:dyDescent="0.25">
      <c r="A29" s="26">
        <v>20</v>
      </c>
      <c r="B29" s="56" t="s">
        <v>49</v>
      </c>
      <c r="C29" s="61">
        <v>1</v>
      </c>
      <c r="D29" s="61">
        <v>1</v>
      </c>
      <c r="E29" s="61">
        <v>24</v>
      </c>
      <c r="F29" s="66">
        <f t="shared" si="0"/>
        <v>6312</v>
      </c>
    </row>
    <row r="30" spans="1:6" x14ac:dyDescent="0.25">
      <c r="A30" s="26">
        <v>21</v>
      </c>
      <c r="B30" s="56" t="s">
        <v>45</v>
      </c>
      <c r="C30" s="61">
        <v>1</v>
      </c>
      <c r="D30" s="61">
        <v>1</v>
      </c>
      <c r="E30" s="61">
        <v>24</v>
      </c>
      <c r="F30" s="66">
        <f t="shared" si="0"/>
        <v>6312</v>
      </c>
    </row>
    <row r="31" spans="1:6" x14ac:dyDescent="0.25">
      <c r="A31" s="26">
        <v>22</v>
      </c>
      <c r="B31" s="56" t="s">
        <v>50</v>
      </c>
      <c r="C31" s="61">
        <v>1</v>
      </c>
      <c r="D31" s="61">
        <v>1</v>
      </c>
      <c r="E31" s="61">
        <v>24</v>
      </c>
      <c r="F31" s="66">
        <f t="shared" si="0"/>
        <v>6312</v>
      </c>
    </row>
    <row r="32" spans="1:6" x14ac:dyDescent="0.25">
      <c r="A32" s="26">
        <v>23</v>
      </c>
      <c r="B32" s="56" t="s">
        <v>51</v>
      </c>
      <c r="C32" s="61">
        <v>1</v>
      </c>
      <c r="D32" s="61">
        <v>1</v>
      </c>
      <c r="E32" s="61">
        <v>24</v>
      </c>
      <c r="F32" s="66">
        <f t="shared" si="0"/>
        <v>6312</v>
      </c>
    </row>
    <row r="33" spans="1:6" ht="15" customHeight="1" x14ac:dyDescent="0.25">
      <c r="A33" s="26">
        <v>24</v>
      </c>
      <c r="B33" s="56" t="s">
        <v>52</v>
      </c>
      <c r="C33" s="3">
        <v>1</v>
      </c>
      <c r="D33" s="4">
        <v>1</v>
      </c>
      <c r="E33" s="4">
        <v>24</v>
      </c>
      <c r="F33" s="66">
        <f t="shared" si="0"/>
        <v>6312</v>
      </c>
    </row>
    <row r="34" spans="1:6" ht="15" customHeight="1" x14ac:dyDescent="0.25">
      <c r="A34" s="26">
        <v>25</v>
      </c>
      <c r="B34" s="56" t="s">
        <v>53</v>
      </c>
      <c r="C34" s="3">
        <v>1</v>
      </c>
      <c r="D34" s="4">
        <v>1</v>
      </c>
      <c r="E34" s="4">
        <v>24</v>
      </c>
      <c r="F34" s="66">
        <f t="shared" si="0"/>
        <v>6312</v>
      </c>
    </row>
    <row r="35" spans="1:6" ht="15" customHeight="1" x14ac:dyDescent="0.25">
      <c r="A35" s="26">
        <v>26</v>
      </c>
      <c r="B35" s="56" t="s">
        <v>46</v>
      </c>
      <c r="C35" s="61">
        <v>1</v>
      </c>
      <c r="D35" s="61">
        <v>1</v>
      </c>
      <c r="E35" s="61">
        <v>24</v>
      </c>
      <c r="F35" s="66">
        <f t="shared" si="0"/>
        <v>6312</v>
      </c>
    </row>
    <row r="36" spans="1:6" ht="15" customHeight="1" thickBot="1" x14ac:dyDescent="0.3">
      <c r="A36" s="27">
        <v>27</v>
      </c>
      <c r="B36" s="57" t="s">
        <v>31</v>
      </c>
      <c r="C36" s="62">
        <v>1</v>
      </c>
      <c r="D36" s="62">
        <v>1</v>
      </c>
      <c r="E36" s="62">
        <v>24</v>
      </c>
      <c r="F36" s="67">
        <f t="shared" si="0"/>
        <v>6312</v>
      </c>
    </row>
    <row r="37" spans="1:6" s="23" customFormat="1" ht="15.75" x14ac:dyDescent="0.25">
      <c r="A37" s="22"/>
      <c r="C37" s="63">
        <f>SUM(C10:C36)</f>
        <v>27</v>
      </c>
      <c r="D37" s="63">
        <f>SUM(D10:D36)</f>
        <v>27</v>
      </c>
      <c r="E37" s="63"/>
      <c r="F37" s="64">
        <f>SUM(F10:F36)</f>
        <v>170424</v>
      </c>
    </row>
    <row r="38" spans="1:6" ht="15.75" x14ac:dyDescent="0.25">
      <c r="C38" s="59"/>
      <c r="D38" s="59"/>
      <c r="E38" s="30"/>
      <c r="F38" s="28"/>
    </row>
    <row r="39" spans="1:6" ht="15.75" x14ac:dyDescent="0.25">
      <c r="B39" s="31" t="s">
        <v>10</v>
      </c>
      <c r="C39" s="43">
        <f>C37+D37</f>
        <v>54</v>
      </c>
      <c r="D39" s="32"/>
      <c r="E39" s="32"/>
      <c r="F39" s="33"/>
    </row>
    <row r="40" spans="1:6" ht="15.75" x14ac:dyDescent="0.25">
      <c r="B40" s="31" t="s">
        <v>11</v>
      </c>
      <c r="C40" s="44" t="s">
        <v>7</v>
      </c>
      <c r="D40" s="34"/>
      <c r="E40" s="34"/>
      <c r="F40" s="35"/>
    </row>
    <row r="41" spans="1:6" ht="15.75" x14ac:dyDescent="0.25">
      <c r="B41" s="31" t="s">
        <v>14</v>
      </c>
      <c r="C41" s="45">
        <f>F37</f>
        <v>170424</v>
      </c>
      <c r="D41" s="36"/>
      <c r="E41" s="36"/>
      <c r="F41" s="37"/>
    </row>
    <row r="42" spans="1:6" ht="15.75" x14ac:dyDescent="0.25">
      <c r="B42" s="31" t="s">
        <v>25</v>
      </c>
      <c r="C42" s="45">
        <v>263</v>
      </c>
      <c r="D42" s="38" t="s">
        <v>16</v>
      </c>
      <c r="E42" s="39"/>
      <c r="F42" s="39"/>
    </row>
    <row r="43" spans="1:6" ht="15.75" x14ac:dyDescent="0.25">
      <c r="B43" s="31" t="s">
        <v>17</v>
      </c>
      <c r="C43" s="34" t="s">
        <v>59</v>
      </c>
      <c r="D43" s="34"/>
      <c r="E43" s="34"/>
      <c r="F43" s="40"/>
    </row>
    <row r="44" spans="1:6" ht="15.75" x14ac:dyDescent="0.25">
      <c r="B44" s="31" t="s">
        <v>18</v>
      </c>
      <c r="C44" s="34" t="s">
        <v>58</v>
      </c>
      <c r="D44" s="34"/>
      <c r="E44" s="34"/>
      <c r="F44" s="40"/>
    </row>
  </sheetData>
  <mergeCells count="10">
    <mergeCell ref="F8:F9"/>
    <mergeCell ref="A1:F1"/>
    <mergeCell ref="A2:F2"/>
    <mergeCell ref="A3:F3"/>
    <mergeCell ref="A5:F5"/>
    <mergeCell ref="A7:B7"/>
    <mergeCell ref="A8:A9"/>
    <mergeCell ref="B8:B9"/>
    <mergeCell ref="C8:D8"/>
    <mergeCell ref="E8:E9"/>
  </mergeCells>
  <printOptions horizontalCentered="1"/>
  <pageMargins left="0.23622047244094491" right="0.23622047244094491" top="0.39370078740157483" bottom="0.39370078740157483" header="0.31496062992125984" footer="0.31496062992125984"/>
  <pageSetup scale="8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"/>
  <sheetViews>
    <sheetView workbookViewId="0"/>
  </sheetViews>
  <sheetFormatPr baseColWidth="10" defaultColWidth="19.140625" defaultRowHeight="15" x14ac:dyDescent="0.25"/>
  <cols>
    <col min="1" max="5" width="19.140625" style="2"/>
    <col min="6" max="6" width="19.140625" style="58"/>
    <col min="7" max="8" width="19.140625" style="2"/>
    <col min="9" max="16384" width="19.140625" style="1"/>
  </cols>
  <sheetData/>
  <printOptions horizontalCentered="1"/>
  <pageMargins left="0.23622047244094491" right="0.23622047244094491" top="0" bottom="0" header="0.31496062992125984" footer="0.31496062992125984"/>
  <pageSetup scale="9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6" sqref="F36"/>
    </sheetView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CATALOGO DE CONCEPTOS</vt:lpstr>
      <vt:lpstr>PROGRAMA</vt:lpstr>
      <vt:lpstr>Hoja1</vt:lpstr>
      <vt:lpstr>Hoja2</vt:lpstr>
      <vt:lpstr>'CATALOGO DE CONCEPTOS'!Área_de_impresión</vt:lpstr>
      <vt:lpstr>PROGRAMA!Área_de_impresión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Barbara Nieto Montaño</dc:creator>
  <cp:lastModifiedBy>Cesar</cp:lastModifiedBy>
  <cp:lastPrinted>2020-10-22T18:42:51Z</cp:lastPrinted>
  <dcterms:created xsi:type="dcterms:W3CDTF">2018-10-09T16:37:37Z</dcterms:created>
  <dcterms:modified xsi:type="dcterms:W3CDTF">2021-03-19T20:16:26Z</dcterms:modified>
</cp:coreProperties>
</file>